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3"/>
  </bookViews>
  <sheets>
    <sheet name="1 класс" sheetId="1" r:id="rId1"/>
    <sheet name="1 класс МА" sheetId="2" r:id="rId2"/>
    <sheet name="1 класс МБ" sheetId="3" r:id="rId3"/>
    <sheet name="1 класс ЖАБ" sheetId="4" r:id="rId4"/>
  </sheets>
  <externalReferences>
    <externalReference r:id="rId7"/>
  </externalReferences>
  <definedNames>
    <definedName name="DataLichVPR" localSheetId="2">'[1]DATA_личка'!#REF!</definedName>
    <definedName name="DataLichVPR">'[1]DATA_личка'!#REF!</definedName>
    <definedName name="РВ" localSheetId="1">'1 класс МА'!$U$7</definedName>
    <definedName name="РВ" localSheetId="2">'1 класс МБ'!$U$7</definedName>
  </definedNames>
  <calcPr fullCalcOnLoad="1"/>
</workbook>
</file>

<file path=xl/sharedStrings.xml><?xml version="1.0" encoding="utf-8"?>
<sst xmlns="http://schemas.openxmlformats.org/spreadsheetml/2006/main" count="345" uniqueCount="87">
  <si>
    <t>№ п/п</t>
  </si>
  <si>
    <t>Участник</t>
  </si>
  <si>
    <t>Команда</t>
  </si>
  <si>
    <t>Номер</t>
  </si>
  <si>
    <t>Старт</t>
  </si>
  <si>
    <t>Финиш</t>
  </si>
  <si>
    <t>Время на дистанции</t>
  </si>
  <si>
    <t>Спуск</t>
  </si>
  <si>
    <t>Бревно</t>
  </si>
  <si>
    <t>Подъем</t>
  </si>
  <si>
    <t>Штрафное время</t>
  </si>
  <si>
    <t>Результат</t>
  </si>
  <si>
    <t>место</t>
  </si>
  <si>
    <t>Резванова Д.А.</t>
  </si>
  <si>
    <t>Сумма отсечек</t>
  </si>
  <si>
    <t>Сумма штрафов</t>
  </si>
  <si>
    <t>I</t>
  </si>
  <si>
    <t>II</t>
  </si>
  <si>
    <t>III</t>
  </si>
  <si>
    <t>Апатенкова А.Е.</t>
  </si>
  <si>
    <t>Васильев Э.А.</t>
  </si>
  <si>
    <t>Группа</t>
  </si>
  <si>
    <t>ЖБ</t>
  </si>
  <si>
    <t>МБ</t>
  </si>
  <si>
    <t>Мафтуляк Николай</t>
  </si>
  <si>
    <t>Гаев Сергей</t>
  </si>
  <si>
    <t>Канарейкин В.А.</t>
  </si>
  <si>
    <t>Навесная переправа/ Параллельгые веревки</t>
  </si>
  <si>
    <t>Год</t>
  </si>
  <si>
    <t>Баландин Андрей</t>
  </si>
  <si>
    <t>Бакулин Глеб</t>
  </si>
  <si>
    <t>Мухин Антон</t>
  </si>
  <si>
    <t>Гхади Киран</t>
  </si>
  <si>
    <t>Разряд</t>
  </si>
  <si>
    <t>3ю</t>
  </si>
  <si>
    <t>Команда/Руководитель</t>
  </si>
  <si>
    <t>МА</t>
  </si>
  <si>
    <t>ЖА</t>
  </si>
  <si>
    <t xml:space="preserve"> Параллельгые веревки</t>
  </si>
  <si>
    <t>% от победителя</t>
  </si>
  <si>
    <t>Выполненный разряд</t>
  </si>
  <si>
    <t>1ю</t>
  </si>
  <si>
    <t>Личники. Группы А и Б.</t>
  </si>
  <si>
    <t>1 класс</t>
  </si>
  <si>
    <t>Давитадзе Диана</t>
  </si>
  <si>
    <t>Навесная переправа</t>
  </si>
  <si>
    <t>Ранг</t>
  </si>
  <si>
    <t>Квалификационный раг дистанции</t>
  </si>
  <si>
    <t>Кубок ЮЗАО по спортивному туризму на пешеходных дистанциях “ВЕСЕННИЙ МАРАФОН”</t>
  </si>
  <si>
    <t>Протокол соревнований на дистанции пешеходная-личная (короткая), 1 класса</t>
  </si>
  <si>
    <t>ЖА и ЖБ</t>
  </si>
  <si>
    <t>Лиса Александр</t>
  </si>
  <si>
    <t>Бологова Г.А.</t>
  </si>
  <si>
    <t>Скуридин Кирилл</t>
  </si>
  <si>
    <t>Филимонов Иван</t>
  </si>
  <si>
    <t>Аксёнов Сергей</t>
  </si>
  <si>
    <t>Алексеева Ю.Г.</t>
  </si>
  <si>
    <t>Щепетов Василий</t>
  </si>
  <si>
    <t>Щепетова Софья</t>
  </si>
  <si>
    <t>Семёнов Илья</t>
  </si>
  <si>
    <t>Буробин Георгий</t>
  </si>
  <si>
    <t>Манясин Александр</t>
  </si>
  <si>
    <t>Зиневич Вячеслав</t>
  </si>
  <si>
    <t>Травушкин Д.А</t>
  </si>
  <si>
    <t>Киндинов Георгий</t>
  </si>
  <si>
    <t>Гаев Александр</t>
  </si>
  <si>
    <t>Прокопов Григорий</t>
  </si>
  <si>
    <t>Богачёв Максим</t>
  </si>
  <si>
    <t>Моисеев Иван</t>
  </si>
  <si>
    <t>Новиков Константин</t>
  </si>
  <si>
    <t>Кристя Николай</t>
  </si>
  <si>
    <t>Борунов Иван</t>
  </si>
  <si>
    <t>Седов Д.И.</t>
  </si>
  <si>
    <t>Шувалова Анастасия</t>
  </si>
  <si>
    <t>Чернов Александр</t>
  </si>
  <si>
    <t>Медведев Максим</t>
  </si>
  <si>
    <t>Мещеряков Дмитрий</t>
  </si>
  <si>
    <t>Зиновьев Владимир</t>
  </si>
  <si>
    <t>Аленин Данила</t>
  </si>
  <si>
    <t>Чистякова Мария</t>
  </si>
  <si>
    <t>Михайлов Кирилл</t>
  </si>
  <si>
    <t>Ермишин Д.И.</t>
  </si>
  <si>
    <t>Волков Георгий</t>
  </si>
  <si>
    <t>Промская Василиса</t>
  </si>
  <si>
    <t>Телицина Юлия</t>
  </si>
  <si>
    <t>Мозговой Иван</t>
  </si>
  <si>
    <t>111% - III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</si>
</sst>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4">
    <font>
      <sz val="10"/>
      <name val="Arial Cyr"/>
      <family val="0"/>
    </font>
    <font>
      <sz val="8"/>
      <name val="Arial Cyr"/>
      <family val="0"/>
    </font>
    <font>
      <b/>
      <sz val="16"/>
      <name val="Arial Cyr"/>
      <family val="2"/>
    </font>
    <font>
      <sz val="16"/>
      <name val="Arial Cyr"/>
      <family val="2"/>
    </font>
    <font>
      <sz val="14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b/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justify" vertical="center"/>
    </xf>
    <xf numFmtId="0" fontId="0" fillId="0" borderId="10" xfId="0" applyBorder="1" applyAlignment="1">
      <alignment horizontal="center"/>
    </xf>
    <xf numFmtId="21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vertical="center"/>
    </xf>
    <xf numFmtId="21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textRotation="90"/>
    </xf>
    <xf numFmtId="0" fontId="0" fillId="0" borderId="10" xfId="0" applyBorder="1" applyAlignment="1">
      <alignment horizontal="center" textRotation="90" wrapText="1"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0" fillId="0" borderId="10" xfId="0" applyFill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justify" textRotation="90"/>
    </xf>
    <xf numFmtId="0" fontId="0" fillId="0" borderId="10" xfId="0" applyBorder="1" applyAlignment="1">
      <alignment horizontal="justify"/>
    </xf>
    <xf numFmtId="0" fontId="0" fillId="0" borderId="10" xfId="0" applyFill="1" applyBorder="1" applyAlignment="1">
      <alignment horizontal="center" textRotation="90"/>
    </xf>
    <xf numFmtId="0" fontId="0" fillId="0" borderId="1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9" fontId="0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textRotation="90" wrapText="1"/>
    </xf>
    <xf numFmtId="0" fontId="3" fillId="0" borderId="0" xfId="0" applyFont="1" applyAlignment="1">
      <alignment horizontal="center"/>
    </xf>
    <xf numFmtId="0" fontId="0" fillId="0" borderId="0" xfId="0" applyAlignment="1">
      <alignment vertical="center"/>
    </xf>
    <xf numFmtId="0" fontId="3" fillId="0" borderId="0" xfId="0" applyFont="1" applyAlignment="1">
      <alignment/>
    </xf>
    <xf numFmtId="0" fontId="0" fillId="0" borderId="0" xfId="0" applyFill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3" fillId="0" borderId="11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8;&#1091;&#1088;&#1080;&#1079;&#1084;\&#1057;&#1086;&#1088;&#1077;&#1074;&#1085;&#1086;&#1074;&#1072;&#1085;&#1080;&#1103;\&#1042;&#1077;&#1089;&#1077;&#1085;&#1085;&#1080;&#1081;%20&#1084;&#1072;&#1088;&#1072;&#1092;&#1086;&#1085;\&#1074;&#1077;&#1089;&#1077;&#1085;&#1085;&#1080;&#1081;%20&#1084;&#1072;&#1088;&#1072;&#1092;&#1086;&#1085;2012\zayavka\&#1083;&#1080;&#1095;&#1082;&#1072;1&#1082;&#1083;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стройка"/>
      <sheetName val="Заявка"/>
      <sheetName val="Старт_ЛИЧКА"/>
      <sheetName val="DATA_личка"/>
      <sheetName val="DATA_связки"/>
      <sheetName val="DATA_группа"/>
      <sheetName val="База"/>
      <sheetName val="Тех.заявка"/>
      <sheetName val="Протокол_личка"/>
      <sheetName val="Протокол_связки"/>
      <sheetName val="Протокол_группа"/>
      <sheetName val="Финишк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S41"/>
  <sheetViews>
    <sheetView zoomScalePageLayoutView="0" workbookViewId="0" topLeftCell="A4">
      <selection activeCell="C41" sqref="C41"/>
    </sheetView>
  </sheetViews>
  <sheetFormatPr defaultColWidth="9.00390625" defaultRowHeight="12.75"/>
  <cols>
    <col min="1" max="1" width="6.875" style="0" bestFit="1" customWidth="1"/>
    <col min="2" max="2" width="7.375" style="0" bestFit="1" customWidth="1"/>
    <col min="3" max="3" width="24.25390625" style="0" customWidth="1"/>
    <col min="4" max="5" width="9.25390625" style="1" customWidth="1"/>
    <col min="6" max="6" width="17.25390625" style="0" customWidth="1"/>
    <col min="7" max="7" width="7.75390625" style="1" customWidth="1"/>
    <col min="8" max="10" width="8.125" style="0" customWidth="1"/>
    <col min="11" max="11" width="5.125" style="0" customWidth="1"/>
    <col min="12" max="14" width="4.25390625" style="0" customWidth="1"/>
    <col min="15" max="15" width="4.25390625" style="0" bestFit="1" customWidth="1"/>
    <col min="16" max="16" width="8.875" style="0" customWidth="1"/>
    <col min="17" max="17" width="8.125" style="0" bestFit="1" customWidth="1"/>
    <col min="18" max="18" width="8.75390625" style="0" bestFit="1" customWidth="1"/>
    <col min="19" max="19" width="8.125" style="0" bestFit="1" customWidth="1"/>
    <col min="20" max="20" width="7.00390625" style="0" bestFit="1" customWidth="1"/>
  </cols>
  <sheetData>
    <row r="3" spans="1:14" ht="20.25">
      <c r="A3" t="s">
        <v>43</v>
      </c>
      <c r="B3" s="1"/>
      <c r="C3" s="1"/>
      <c r="D3" s="14"/>
      <c r="E3" s="14"/>
      <c r="F3" s="11" t="s">
        <v>42</v>
      </c>
      <c r="G3" s="14"/>
      <c r="H3" s="11"/>
      <c r="I3" s="12"/>
      <c r="J3" s="12"/>
      <c r="K3" s="1"/>
      <c r="L3" s="1"/>
      <c r="M3" s="1"/>
      <c r="N3" s="1"/>
    </row>
    <row r="4" spans="1:19" ht="118.5" customHeight="1">
      <c r="A4" s="2" t="s">
        <v>0</v>
      </c>
      <c r="B4" s="3" t="s">
        <v>3</v>
      </c>
      <c r="C4" s="3" t="s">
        <v>1</v>
      </c>
      <c r="D4" s="3" t="s">
        <v>28</v>
      </c>
      <c r="E4" s="3" t="s">
        <v>33</v>
      </c>
      <c r="F4" s="17" t="s">
        <v>35</v>
      </c>
      <c r="G4" s="3" t="s">
        <v>21</v>
      </c>
      <c r="H4" s="3" t="s">
        <v>4</v>
      </c>
      <c r="I4" s="3" t="s">
        <v>5</v>
      </c>
      <c r="J4" s="10" t="s">
        <v>6</v>
      </c>
      <c r="K4" s="16" t="s">
        <v>27</v>
      </c>
      <c r="L4" s="18" t="s">
        <v>7</v>
      </c>
      <c r="M4" s="18" t="s">
        <v>9</v>
      </c>
      <c r="N4" s="9" t="s">
        <v>8</v>
      </c>
      <c r="O4" s="9" t="s">
        <v>15</v>
      </c>
      <c r="P4" s="10" t="s">
        <v>10</v>
      </c>
      <c r="Q4" s="2" t="s">
        <v>14</v>
      </c>
      <c r="R4" s="9" t="s">
        <v>11</v>
      </c>
      <c r="S4" s="3" t="s">
        <v>12</v>
      </c>
    </row>
    <row r="5" spans="1:19" ht="12.75">
      <c r="A5" s="13">
        <v>1</v>
      </c>
      <c r="B5" s="19">
        <v>106</v>
      </c>
      <c r="C5" s="6" t="s">
        <v>44</v>
      </c>
      <c r="D5" s="5">
        <v>1999</v>
      </c>
      <c r="E5" s="5" t="s">
        <v>34</v>
      </c>
      <c r="F5" s="7" t="s">
        <v>26</v>
      </c>
      <c r="G5" s="5" t="s">
        <v>37</v>
      </c>
      <c r="H5" s="4">
        <v>0.034722222222222224</v>
      </c>
      <c r="I5" s="8">
        <v>0.0358912037037037</v>
      </c>
      <c r="J5" s="8">
        <f aca="true" t="shared" si="0" ref="J5:J41">I5-H5</f>
        <v>0.0011689814814814792</v>
      </c>
      <c r="K5" s="3"/>
      <c r="L5" s="3"/>
      <c r="M5" s="3"/>
      <c r="N5" s="3"/>
      <c r="O5" s="5">
        <f aca="true" t="shared" si="1" ref="O5:O41">SUM(K5:N5)</f>
        <v>0</v>
      </c>
      <c r="P5" s="4">
        <f aca="true" t="shared" si="2" ref="P5:P41">O5*10/2/43200</f>
        <v>0</v>
      </c>
      <c r="Q5" s="4">
        <v>0</v>
      </c>
      <c r="R5" s="4">
        <f aca="true" t="shared" si="3" ref="R5:R41">J5+P5-Q5</f>
        <v>0.0011689814814814792</v>
      </c>
      <c r="S5" s="3" t="s">
        <v>16</v>
      </c>
    </row>
    <row r="6" spans="1:19" ht="12.75">
      <c r="A6" s="13">
        <v>2</v>
      </c>
      <c r="B6" s="19">
        <v>105</v>
      </c>
      <c r="C6" s="6" t="s">
        <v>77</v>
      </c>
      <c r="D6" s="5">
        <v>1999</v>
      </c>
      <c r="E6" s="5" t="s">
        <v>41</v>
      </c>
      <c r="F6" s="7" t="s">
        <v>26</v>
      </c>
      <c r="G6" s="5" t="s">
        <v>36</v>
      </c>
      <c r="H6" s="4">
        <v>0.013194444444444444</v>
      </c>
      <c r="I6" s="8">
        <v>0.014189814814814815</v>
      </c>
      <c r="J6" s="8">
        <f t="shared" si="0"/>
        <v>0.0009953703703703704</v>
      </c>
      <c r="K6" s="3">
        <v>2</v>
      </c>
      <c r="L6" s="3"/>
      <c r="M6" s="3"/>
      <c r="N6" s="3"/>
      <c r="O6" s="5">
        <f t="shared" si="1"/>
        <v>2</v>
      </c>
      <c r="P6" s="4">
        <f t="shared" si="2"/>
        <v>0.0002314814814814815</v>
      </c>
      <c r="Q6" s="4">
        <v>0</v>
      </c>
      <c r="R6" s="4">
        <f t="shared" si="3"/>
        <v>0.0012268518518518518</v>
      </c>
      <c r="S6" s="3" t="s">
        <v>17</v>
      </c>
    </row>
    <row r="7" spans="1:19" ht="12.75">
      <c r="A7" s="13">
        <v>3</v>
      </c>
      <c r="B7" s="19">
        <v>104</v>
      </c>
      <c r="C7" s="6" t="s">
        <v>78</v>
      </c>
      <c r="D7" s="5">
        <v>1999</v>
      </c>
      <c r="E7" s="5" t="s">
        <v>41</v>
      </c>
      <c r="F7" s="7" t="s">
        <v>26</v>
      </c>
      <c r="G7" s="5" t="s">
        <v>36</v>
      </c>
      <c r="H7" s="4">
        <v>0.01909722222222222</v>
      </c>
      <c r="I7" s="8">
        <v>0.020335648148148148</v>
      </c>
      <c r="J7" s="8">
        <f t="shared" si="0"/>
        <v>0.0012384259259259275</v>
      </c>
      <c r="K7" s="3"/>
      <c r="L7" s="3"/>
      <c r="M7" s="3"/>
      <c r="N7" s="3"/>
      <c r="O7" s="5">
        <f t="shared" si="1"/>
        <v>0</v>
      </c>
      <c r="P7" s="4">
        <f t="shared" si="2"/>
        <v>0</v>
      </c>
      <c r="Q7" s="4">
        <v>0</v>
      </c>
      <c r="R7" s="4">
        <f t="shared" si="3"/>
        <v>0.0012384259259259275</v>
      </c>
      <c r="S7" s="3" t="s">
        <v>18</v>
      </c>
    </row>
    <row r="8" spans="1:19" ht="12.75">
      <c r="A8" s="13">
        <v>4</v>
      </c>
      <c r="B8" s="19">
        <v>102</v>
      </c>
      <c r="C8" s="6" t="s">
        <v>75</v>
      </c>
      <c r="D8" s="5">
        <v>2002</v>
      </c>
      <c r="E8" s="5"/>
      <c r="F8" s="7" t="s">
        <v>26</v>
      </c>
      <c r="G8" s="5" t="s">
        <v>23</v>
      </c>
      <c r="H8" s="4">
        <v>0.027430555555555555</v>
      </c>
      <c r="I8" s="8">
        <v>0.028819444444444443</v>
      </c>
      <c r="J8" s="8">
        <f t="shared" si="0"/>
        <v>0.0013888888888888874</v>
      </c>
      <c r="K8" s="3"/>
      <c r="L8" s="3">
        <v>1</v>
      </c>
      <c r="M8" s="3"/>
      <c r="N8" s="3"/>
      <c r="O8" s="5">
        <f t="shared" si="1"/>
        <v>1</v>
      </c>
      <c r="P8" s="4">
        <f t="shared" si="2"/>
        <v>0.00011574074074074075</v>
      </c>
      <c r="Q8" s="4">
        <v>0</v>
      </c>
      <c r="R8" s="4">
        <f t="shared" si="3"/>
        <v>0.0015046296296296281</v>
      </c>
      <c r="S8" s="3">
        <v>4</v>
      </c>
    </row>
    <row r="9" spans="1:19" ht="12.75">
      <c r="A9" s="13">
        <v>5</v>
      </c>
      <c r="B9" s="19">
        <v>107</v>
      </c>
      <c r="C9" s="6" t="s">
        <v>79</v>
      </c>
      <c r="D9" s="5">
        <v>1999</v>
      </c>
      <c r="E9" s="5" t="s">
        <v>34</v>
      </c>
      <c r="F9" s="7" t="s">
        <v>26</v>
      </c>
      <c r="G9" s="5" t="s">
        <v>37</v>
      </c>
      <c r="H9" s="4">
        <v>0.030034722222222223</v>
      </c>
      <c r="I9" s="8">
        <v>0.03153935185185185</v>
      </c>
      <c r="J9" s="8">
        <f t="shared" si="0"/>
        <v>0.00150462962962963</v>
      </c>
      <c r="K9" s="3"/>
      <c r="L9" s="3"/>
      <c r="M9" s="3"/>
      <c r="N9" s="3"/>
      <c r="O9" s="5">
        <f t="shared" si="1"/>
        <v>0</v>
      </c>
      <c r="P9" s="4">
        <f t="shared" si="2"/>
        <v>0</v>
      </c>
      <c r="Q9" s="4">
        <v>0</v>
      </c>
      <c r="R9" s="4">
        <f t="shared" si="3"/>
        <v>0.00150462962962963</v>
      </c>
      <c r="S9" s="3">
        <v>5</v>
      </c>
    </row>
    <row r="10" spans="1:19" ht="12.75">
      <c r="A10" s="13">
        <v>6</v>
      </c>
      <c r="B10" s="19">
        <v>129</v>
      </c>
      <c r="C10" s="6" t="s">
        <v>51</v>
      </c>
      <c r="D10" s="5">
        <v>1999</v>
      </c>
      <c r="E10" s="5" t="s">
        <v>34</v>
      </c>
      <c r="F10" s="7" t="s">
        <v>52</v>
      </c>
      <c r="G10" s="5" t="s">
        <v>36</v>
      </c>
      <c r="H10" s="4">
        <v>0.04652777777777778</v>
      </c>
      <c r="I10" s="8">
        <v>0.048125</v>
      </c>
      <c r="J10" s="8">
        <f t="shared" si="0"/>
        <v>0.001597222222222222</v>
      </c>
      <c r="K10" s="3">
        <v>1</v>
      </c>
      <c r="L10" s="3"/>
      <c r="M10" s="3"/>
      <c r="N10" s="3"/>
      <c r="O10" s="5">
        <f t="shared" si="1"/>
        <v>1</v>
      </c>
      <c r="P10" s="4">
        <f t="shared" si="2"/>
        <v>0.00011574074074074075</v>
      </c>
      <c r="Q10" s="4">
        <v>5.7870370370370366E-05</v>
      </c>
      <c r="R10" s="4">
        <f t="shared" si="3"/>
        <v>0.0016550925925925923</v>
      </c>
      <c r="S10" s="3">
        <v>6</v>
      </c>
    </row>
    <row r="11" spans="1:19" ht="12.75">
      <c r="A11" s="13">
        <v>7</v>
      </c>
      <c r="B11" s="19">
        <v>108</v>
      </c>
      <c r="C11" s="6" t="s">
        <v>66</v>
      </c>
      <c r="D11" s="5">
        <v>1999</v>
      </c>
      <c r="E11" s="5"/>
      <c r="F11" s="7" t="s">
        <v>20</v>
      </c>
      <c r="G11" s="5" t="s">
        <v>36</v>
      </c>
      <c r="H11" s="4">
        <v>0.02048611111111111</v>
      </c>
      <c r="I11" s="8">
        <v>0.022222222222222223</v>
      </c>
      <c r="J11" s="8">
        <f t="shared" si="0"/>
        <v>0.0017361111111111119</v>
      </c>
      <c r="K11" s="3"/>
      <c r="L11" s="3"/>
      <c r="M11" s="3"/>
      <c r="N11" s="3"/>
      <c r="O11" s="5">
        <f t="shared" si="1"/>
        <v>0</v>
      </c>
      <c r="P11" s="4">
        <f t="shared" si="2"/>
        <v>0</v>
      </c>
      <c r="Q11" s="4">
        <v>0</v>
      </c>
      <c r="R11" s="4">
        <f t="shared" si="3"/>
        <v>0.0017361111111111119</v>
      </c>
      <c r="S11" s="3">
        <v>7</v>
      </c>
    </row>
    <row r="12" spans="1:19" ht="12.75">
      <c r="A12" s="13">
        <v>8</v>
      </c>
      <c r="B12" s="19">
        <v>130</v>
      </c>
      <c r="C12" s="6" t="s">
        <v>53</v>
      </c>
      <c r="D12" s="5">
        <v>1999</v>
      </c>
      <c r="E12" s="5" t="s">
        <v>34</v>
      </c>
      <c r="F12" s="7" t="s">
        <v>52</v>
      </c>
      <c r="G12" s="5" t="s">
        <v>36</v>
      </c>
      <c r="H12" s="4">
        <v>0.04722222222222222</v>
      </c>
      <c r="I12" s="8">
        <v>0.049108796296296296</v>
      </c>
      <c r="J12" s="8">
        <f t="shared" si="0"/>
        <v>0.0018865740740740752</v>
      </c>
      <c r="K12" s="3"/>
      <c r="L12" s="3"/>
      <c r="M12" s="3"/>
      <c r="N12" s="3"/>
      <c r="O12" s="5">
        <f t="shared" si="1"/>
        <v>0</v>
      </c>
      <c r="P12" s="4">
        <f t="shared" si="2"/>
        <v>0</v>
      </c>
      <c r="Q12" s="4">
        <v>0</v>
      </c>
      <c r="R12" s="4">
        <f t="shared" si="3"/>
        <v>0.0018865740740740752</v>
      </c>
      <c r="S12" s="3">
        <v>8</v>
      </c>
    </row>
    <row r="13" spans="1:19" ht="12.75" customHeight="1">
      <c r="A13" s="13">
        <v>9</v>
      </c>
      <c r="B13" s="19">
        <v>114</v>
      </c>
      <c r="C13" s="6" t="s">
        <v>32</v>
      </c>
      <c r="D13" s="5">
        <v>1998</v>
      </c>
      <c r="E13" s="5"/>
      <c r="F13" s="7" t="s">
        <v>72</v>
      </c>
      <c r="G13" s="5" t="s">
        <v>36</v>
      </c>
      <c r="H13" s="4">
        <v>0.02534722222222222</v>
      </c>
      <c r="I13" s="8">
        <v>0.027233796296296298</v>
      </c>
      <c r="J13" s="8">
        <f t="shared" si="0"/>
        <v>0.0018865740740740787</v>
      </c>
      <c r="K13" s="3"/>
      <c r="L13" s="3"/>
      <c r="M13" s="3"/>
      <c r="N13" s="3"/>
      <c r="O13" s="5">
        <f t="shared" si="1"/>
        <v>0</v>
      </c>
      <c r="P13" s="4">
        <f t="shared" si="2"/>
        <v>0</v>
      </c>
      <c r="Q13" s="4">
        <v>0</v>
      </c>
      <c r="R13" s="4">
        <f t="shared" si="3"/>
        <v>0.0018865740740740787</v>
      </c>
      <c r="S13" s="3">
        <v>9</v>
      </c>
    </row>
    <row r="14" spans="1:19" ht="12.75">
      <c r="A14" s="13">
        <v>10</v>
      </c>
      <c r="B14" s="19">
        <v>128</v>
      </c>
      <c r="C14" s="6" t="s">
        <v>60</v>
      </c>
      <c r="D14" s="5">
        <v>1995</v>
      </c>
      <c r="E14" s="5" t="s">
        <v>34</v>
      </c>
      <c r="F14" s="7" t="s">
        <v>63</v>
      </c>
      <c r="G14" s="5" t="s">
        <v>36</v>
      </c>
      <c r="H14" s="4">
        <v>0.035937500000000004</v>
      </c>
      <c r="I14" s="8">
        <v>0.03783564814814815</v>
      </c>
      <c r="J14" s="8">
        <f t="shared" si="0"/>
        <v>0.0018981481481481488</v>
      </c>
      <c r="K14" s="3"/>
      <c r="L14" s="3"/>
      <c r="M14" s="3"/>
      <c r="N14" s="3"/>
      <c r="O14" s="5">
        <f t="shared" si="1"/>
        <v>0</v>
      </c>
      <c r="P14" s="4">
        <f t="shared" si="2"/>
        <v>0</v>
      </c>
      <c r="Q14" s="4">
        <v>0</v>
      </c>
      <c r="R14" s="4">
        <f t="shared" si="3"/>
        <v>0.0018981481481481488</v>
      </c>
      <c r="S14" s="3">
        <v>10</v>
      </c>
    </row>
    <row r="15" spans="1:19" ht="12.75">
      <c r="A15" s="13">
        <v>11</v>
      </c>
      <c r="B15" s="19">
        <v>115</v>
      </c>
      <c r="C15" s="6" t="s">
        <v>30</v>
      </c>
      <c r="D15" s="5">
        <v>1998</v>
      </c>
      <c r="E15" s="5"/>
      <c r="F15" s="7" t="s">
        <v>72</v>
      </c>
      <c r="G15" s="5" t="s">
        <v>36</v>
      </c>
      <c r="H15" s="4">
        <v>0.026041666666666668</v>
      </c>
      <c r="I15" s="8">
        <v>0.027951388888888887</v>
      </c>
      <c r="J15" s="8">
        <f t="shared" si="0"/>
        <v>0.001909722222222219</v>
      </c>
      <c r="K15" s="3"/>
      <c r="L15" s="3"/>
      <c r="M15" s="3"/>
      <c r="N15" s="3"/>
      <c r="O15" s="5">
        <f t="shared" si="1"/>
        <v>0</v>
      </c>
      <c r="P15" s="4">
        <f t="shared" si="2"/>
        <v>0</v>
      </c>
      <c r="Q15" s="4">
        <v>0</v>
      </c>
      <c r="R15" s="4">
        <f t="shared" si="3"/>
        <v>0.001909722222222219</v>
      </c>
      <c r="S15" s="3">
        <v>11</v>
      </c>
    </row>
    <row r="16" spans="1:19" ht="12.75">
      <c r="A16" s="13">
        <v>12</v>
      </c>
      <c r="B16" s="19">
        <v>113</v>
      </c>
      <c r="C16" s="6" t="s">
        <v>71</v>
      </c>
      <c r="D16" s="5">
        <v>1999</v>
      </c>
      <c r="E16" s="5"/>
      <c r="F16" s="7" t="s">
        <v>20</v>
      </c>
      <c r="G16" s="5" t="s">
        <v>36</v>
      </c>
      <c r="H16" s="4">
        <v>0.034201388888888885</v>
      </c>
      <c r="I16" s="8">
        <v>0.036111111111111115</v>
      </c>
      <c r="J16" s="8">
        <f t="shared" si="0"/>
        <v>0.0019097222222222293</v>
      </c>
      <c r="K16" s="3"/>
      <c r="L16" s="3"/>
      <c r="M16" s="3"/>
      <c r="N16" s="3"/>
      <c r="O16" s="5">
        <f t="shared" si="1"/>
        <v>0</v>
      </c>
      <c r="P16" s="4">
        <f t="shared" si="2"/>
        <v>0</v>
      </c>
      <c r="Q16" s="4">
        <v>0</v>
      </c>
      <c r="R16" s="4">
        <f t="shared" si="3"/>
        <v>0.0019097222222222293</v>
      </c>
      <c r="S16" s="3">
        <v>12</v>
      </c>
    </row>
    <row r="17" spans="1:19" ht="12.75">
      <c r="A17" s="13">
        <v>13</v>
      </c>
      <c r="B17" s="19">
        <v>122</v>
      </c>
      <c r="C17" s="6" t="s">
        <v>58</v>
      </c>
      <c r="D17" s="5">
        <v>1999</v>
      </c>
      <c r="E17" s="5" t="s">
        <v>34</v>
      </c>
      <c r="F17" s="7" t="s">
        <v>19</v>
      </c>
      <c r="G17" s="5" t="s">
        <v>37</v>
      </c>
      <c r="H17" s="4">
        <v>0.03888888888888889</v>
      </c>
      <c r="I17" s="8">
        <v>0.040729166666666664</v>
      </c>
      <c r="J17" s="8">
        <f t="shared" si="0"/>
        <v>0.001840277777777774</v>
      </c>
      <c r="K17" s="3">
        <v>1</v>
      </c>
      <c r="L17" s="3"/>
      <c r="M17" s="3"/>
      <c r="N17" s="3"/>
      <c r="O17" s="5">
        <f t="shared" si="1"/>
        <v>1</v>
      </c>
      <c r="P17" s="4">
        <f t="shared" si="2"/>
        <v>0.00011574074074074075</v>
      </c>
      <c r="Q17" s="4">
        <v>0</v>
      </c>
      <c r="R17" s="4">
        <f t="shared" si="3"/>
        <v>0.001956018518518515</v>
      </c>
      <c r="S17" s="3">
        <v>13</v>
      </c>
    </row>
    <row r="18" spans="1:19" ht="12.75">
      <c r="A18" s="13">
        <v>14</v>
      </c>
      <c r="B18" s="19">
        <v>117</v>
      </c>
      <c r="C18" s="6" t="s">
        <v>29</v>
      </c>
      <c r="D18" s="5">
        <v>2000</v>
      </c>
      <c r="E18" s="5" t="s">
        <v>34</v>
      </c>
      <c r="F18" s="7" t="s">
        <v>19</v>
      </c>
      <c r="G18" s="5" t="s">
        <v>23</v>
      </c>
      <c r="H18" s="4">
        <v>0.049652777777777775</v>
      </c>
      <c r="I18" s="8">
        <v>0.05174768518518519</v>
      </c>
      <c r="J18" s="8">
        <f t="shared" si="0"/>
        <v>0.0020949074074074134</v>
      </c>
      <c r="K18" s="3"/>
      <c r="L18" s="3"/>
      <c r="M18" s="3">
        <v>1</v>
      </c>
      <c r="N18" s="3"/>
      <c r="O18" s="5">
        <f t="shared" si="1"/>
        <v>1</v>
      </c>
      <c r="P18" s="4">
        <f t="shared" si="2"/>
        <v>0.00011574074074074075</v>
      </c>
      <c r="Q18" s="4">
        <v>0</v>
      </c>
      <c r="R18" s="4">
        <f t="shared" si="3"/>
        <v>0.0022106481481481543</v>
      </c>
      <c r="S18" s="3">
        <v>14</v>
      </c>
    </row>
    <row r="19" spans="1:19" ht="12.75">
      <c r="A19" s="13">
        <v>15</v>
      </c>
      <c r="B19" s="19">
        <v>124</v>
      </c>
      <c r="C19" s="6" t="s">
        <v>24</v>
      </c>
      <c r="D19" s="5">
        <v>2000</v>
      </c>
      <c r="E19" s="5" t="s">
        <v>34</v>
      </c>
      <c r="F19" s="7" t="s">
        <v>19</v>
      </c>
      <c r="G19" s="5" t="s">
        <v>23</v>
      </c>
      <c r="H19" s="4">
        <v>0.0375</v>
      </c>
      <c r="I19" s="8">
        <v>0.03979166666666666</v>
      </c>
      <c r="J19" s="8">
        <f t="shared" si="0"/>
        <v>0.002291666666666664</v>
      </c>
      <c r="K19" s="3"/>
      <c r="L19" s="3"/>
      <c r="M19" s="3"/>
      <c r="N19" s="3"/>
      <c r="O19" s="5">
        <f t="shared" si="1"/>
        <v>0</v>
      </c>
      <c r="P19" s="4">
        <f t="shared" si="2"/>
        <v>0</v>
      </c>
      <c r="Q19" s="4">
        <v>0</v>
      </c>
      <c r="R19" s="4">
        <f t="shared" si="3"/>
        <v>0.002291666666666664</v>
      </c>
      <c r="S19" s="3">
        <v>15</v>
      </c>
    </row>
    <row r="20" spans="1:19" ht="12.75">
      <c r="A20" s="13">
        <v>16</v>
      </c>
      <c r="B20" s="19">
        <v>101</v>
      </c>
      <c r="C20" s="6" t="s">
        <v>74</v>
      </c>
      <c r="D20" s="5">
        <v>2003</v>
      </c>
      <c r="E20" s="5"/>
      <c r="F20" s="7" t="s">
        <v>26</v>
      </c>
      <c r="G20" s="5" t="s">
        <v>23</v>
      </c>
      <c r="H20" s="4">
        <v>0.017361111111111112</v>
      </c>
      <c r="I20" s="8">
        <v>0.019641203703703706</v>
      </c>
      <c r="J20" s="8">
        <f t="shared" si="0"/>
        <v>0.002280092592592594</v>
      </c>
      <c r="K20" s="3"/>
      <c r="L20" s="3">
        <v>3</v>
      </c>
      <c r="M20" s="3"/>
      <c r="N20" s="3"/>
      <c r="O20" s="5">
        <f t="shared" si="1"/>
        <v>3</v>
      </c>
      <c r="P20" s="4">
        <f t="shared" si="2"/>
        <v>0.00034722222222222224</v>
      </c>
      <c r="Q20" s="4">
        <v>0</v>
      </c>
      <c r="R20" s="4">
        <f t="shared" si="3"/>
        <v>0.0026273148148148163</v>
      </c>
      <c r="S20" s="3">
        <v>16</v>
      </c>
    </row>
    <row r="21" spans="1:19" ht="12.75">
      <c r="A21" s="13">
        <v>17</v>
      </c>
      <c r="B21" s="19">
        <v>136</v>
      </c>
      <c r="C21" s="6" t="s">
        <v>55</v>
      </c>
      <c r="D21" s="5">
        <v>1999</v>
      </c>
      <c r="E21" s="5"/>
      <c r="F21" s="7" t="s">
        <v>56</v>
      </c>
      <c r="G21" s="5" t="s">
        <v>36</v>
      </c>
      <c r="H21" s="4">
        <v>0.10520833333333333</v>
      </c>
      <c r="I21" s="8">
        <v>0.10783564814814815</v>
      </c>
      <c r="J21" s="8">
        <f t="shared" si="0"/>
        <v>0.0026273148148148184</v>
      </c>
      <c r="K21" s="3"/>
      <c r="L21" s="3"/>
      <c r="M21" s="3"/>
      <c r="N21" s="3"/>
      <c r="O21" s="5">
        <f t="shared" si="1"/>
        <v>0</v>
      </c>
      <c r="P21" s="4">
        <f t="shared" si="2"/>
        <v>0</v>
      </c>
      <c r="Q21" s="4">
        <v>0</v>
      </c>
      <c r="R21" s="4">
        <f t="shared" si="3"/>
        <v>0.0026273148148148184</v>
      </c>
      <c r="S21" s="3">
        <v>17</v>
      </c>
    </row>
    <row r="22" spans="1:19" ht="12.75">
      <c r="A22" s="13">
        <v>18</v>
      </c>
      <c r="B22" s="19">
        <v>127</v>
      </c>
      <c r="C22" s="6" t="s">
        <v>61</v>
      </c>
      <c r="D22" s="5">
        <v>1995</v>
      </c>
      <c r="E22" s="5"/>
      <c r="F22" s="7" t="s">
        <v>63</v>
      </c>
      <c r="G22" s="5" t="s">
        <v>36</v>
      </c>
      <c r="H22" s="4">
        <v>0.04027777777777778</v>
      </c>
      <c r="I22" s="8">
        <v>0.04328703703703704</v>
      </c>
      <c r="J22" s="8">
        <f t="shared" si="0"/>
        <v>0.00300925925925926</v>
      </c>
      <c r="K22" s="3"/>
      <c r="L22" s="3"/>
      <c r="M22" s="3"/>
      <c r="N22" s="3"/>
      <c r="O22" s="5">
        <f t="shared" si="1"/>
        <v>0</v>
      </c>
      <c r="P22" s="4">
        <f t="shared" si="2"/>
        <v>0</v>
      </c>
      <c r="Q22" s="4">
        <v>0</v>
      </c>
      <c r="R22" s="4">
        <f t="shared" si="3"/>
        <v>0.00300925925925926</v>
      </c>
      <c r="S22" s="3">
        <v>18</v>
      </c>
    </row>
    <row r="23" spans="1:19" ht="12.75">
      <c r="A23" s="13">
        <v>19</v>
      </c>
      <c r="B23" s="19">
        <v>109</v>
      </c>
      <c r="C23" s="6" t="s">
        <v>67</v>
      </c>
      <c r="D23" s="5">
        <v>1999</v>
      </c>
      <c r="E23" s="5"/>
      <c r="F23" s="7" t="s">
        <v>20</v>
      </c>
      <c r="G23" s="5" t="s">
        <v>36</v>
      </c>
      <c r="H23" s="4">
        <v>0.020833333333333332</v>
      </c>
      <c r="I23" s="8">
        <v>0.02395833333333333</v>
      </c>
      <c r="J23" s="8">
        <f t="shared" si="0"/>
        <v>0.0031249999999999993</v>
      </c>
      <c r="K23" s="3"/>
      <c r="L23" s="3"/>
      <c r="M23" s="3"/>
      <c r="N23" s="3"/>
      <c r="O23" s="5">
        <f t="shared" si="1"/>
        <v>0</v>
      </c>
      <c r="P23" s="4">
        <f t="shared" si="2"/>
        <v>0</v>
      </c>
      <c r="Q23" s="4">
        <v>0</v>
      </c>
      <c r="R23" s="4">
        <f t="shared" si="3"/>
        <v>0.0031249999999999993</v>
      </c>
      <c r="S23" s="3">
        <v>19</v>
      </c>
    </row>
    <row r="24" spans="1:19" ht="12.75">
      <c r="A24" s="13">
        <v>20</v>
      </c>
      <c r="B24" s="19">
        <v>116</v>
      </c>
      <c r="C24" s="6" t="s">
        <v>73</v>
      </c>
      <c r="D24" s="5">
        <v>1998</v>
      </c>
      <c r="E24" s="5"/>
      <c r="F24" s="7" t="s">
        <v>72</v>
      </c>
      <c r="G24" s="5" t="s">
        <v>37</v>
      </c>
      <c r="H24" s="4">
        <v>0.026736111111111113</v>
      </c>
      <c r="I24" s="4">
        <v>0.029942129629629628</v>
      </c>
      <c r="J24" s="8">
        <f t="shared" si="0"/>
        <v>0.0032060185185185143</v>
      </c>
      <c r="K24" s="3"/>
      <c r="L24" s="3"/>
      <c r="M24" s="3"/>
      <c r="N24" s="3"/>
      <c r="O24" s="5">
        <f t="shared" si="1"/>
        <v>0</v>
      </c>
      <c r="P24" s="4">
        <f t="shared" si="2"/>
        <v>0</v>
      </c>
      <c r="Q24" s="4">
        <v>0</v>
      </c>
      <c r="R24" s="4">
        <f t="shared" si="3"/>
        <v>0.0032060185185185143</v>
      </c>
      <c r="S24" s="3">
        <v>20</v>
      </c>
    </row>
    <row r="25" spans="1:19" ht="12.75">
      <c r="A25" s="13">
        <v>21</v>
      </c>
      <c r="B25" s="19">
        <v>132</v>
      </c>
      <c r="C25" s="6" t="s">
        <v>80</v>
      </c>
      <c r="D25" s="5">
        <v>2000</v>
      </c>
      <c r="E25" s="5"/>
      <c r="F25" s="7" t="s">
        <v>81</v>
      </c>
      <c r="G25" s="5" t="s">
        <v>23</v>
      </c>
      <c r="H25" s="4">
        <v>0.08576388888888888</v>
      </c>
      <c r="I25" s="8">
        <v>0.08903935185185186</v>
      </c>
      <c r="J25" s="8">
        <f t="shared" si="0"/>
        <v>0.00327546296296298</v>
      </c>
      <c r="K25" s="3"/>
      <c r="L25" s="3"/>
      <c r="M25" s="3"/>
      <c r="N25" s="3"/>
      <c r="O25" s="5">
        <f t="shared" si="1"/>
        <v>0</v>
      </c>
      <c r="P25" s="4">
        <f t="shared" si="2"/>
        <v>0</v>
      </c>
      <c r="Q25" s="4">
        <v>0</v>
      </c>
      <c r="R25" s="4">
        <f t="shared" si="3"/>
        <v>0.00327546296296298</v>
      </c>
      <c r="S25" s="3">
        <v>21</v>
      </c>
    </row>
    <row r="26" spans="1:19" ht="12.75">
      <c r="A26" s="13">
        <v>22</v>
      </c>
      <c r="B26" s="19">
        <v>103</v>
      </c>
      <c r="C26" s="6" t="s">
        <v>76</v>
      </c>
      <c r="D26" s="5">
        <v>2003</v>
      </c>
      <c r="E26" s="5"/>
      <c r="F26" s="7" t="s">
        <v>26</v>
      </c>
      <c r="G26" s="5" t="s">
        <v>23</v>
      </c>
      <c r="H26" s="4">
        <v>0.03246527777777778</v>
      </c>
      <c r="I26" s="8">
        <v>0.034768518518518525</v>
      </c>
      <c r="J26" s="8">
        <f t="shared" si="0"/>
        <v>0.0023032407407407446</v>
      </c>
      <c r="K26" s="3"/>
      <c r="L26" s="3">
        <v>10</v>
      </c>
      <c r="M26" s="3"/>
      <c r="N26" s="3"/>
      <c r="O26" s="5">
        <f t="shared" si="1"/>
        <v>10</v>
      </c>
      <c r="P26" s="4">
        <f t="shared" si="2"/>
        <v>0.0011574074074074073</v>
      </c>
      <c r="Q26" s="4">
        <v>0</v>
      </c>
      <c r="R26" s="4">
        <f t="shared" si="3"/>
        <v>0.003460648148148152</v>
      </c>
      <c r="S26" s="3">
        <v>22</v>
      </c>
    </row>
    <row r="27" spans="1:19" ht="12.75">
      <c r="A27" s="13">
        <v>23</v>
      </c>
      <c r="B27" s="19">
        <v>121</v>
      </c>
      <c r="C27" s="6" t="s">
        <v>57</v>
      </c>
      <c r="D27" s="5">
        <v>2000</v>
      </c>
      <c r="E27" s="5" t="s">
        <v>34</v>
      </c>
      <c r="F27" s="7" t="s">
        <v>19</v>
      </c>
      <c r="G27" s="5" t="s">
        <v>23</v>
      </c>
      <c r="H27" s="4">
        <v>0.044444444444444446</v>
      </c>
      <c r="I27" s="8">
        <v>0.04791666666666666</v>
      </c>
      <c r="J27" s="8">
        <f t="shared" si="0"/>
        <v>0.003472222222222217</v>
      </c>
      <c r="K27" s="3"/>
      <c r="L27" s="3"/>
      <c r="M27" s="3">
        <v>1</v>
      </c>
      <c r="N27" s="3"/>
      <c r="O27" s="5">
        <f t="shared" si="1"/>
        <v>1</v>
      </c>
      <c r="P27" s="4">
        <f t="shared" si="2"/>
        <v>0.00011574074074074075</v>
      </c>
      <c r="Q27" s="4">
        <v>0</v>
      </c>
      <c r="R27" s="4">
        <f t="shared" si="3"/>
        <v>0.0035879629629629577</v>
      </c>
      <c r="S27" s="3">
        <v>23</v>
      </c>
    </row>
    <row r="28" spans="1:19" ht="12.75">
      <c r="A28" s="13">
        <v>24</v>
      </c>
      <c r="B28" s="19">
        <v>120</v>
      </c>
      <c r="C28" s="6" t="s">
        <v>65</v>
      </c>
      <c r="D28" s="5">
        <v>2004</v>
      </c>
      <c r="E28" s="5"/>
      <c r="F28" s="7" t="s">
        <v>19</v>
      </c>
      <c r="G28" s="5" t="s">
        <v>23</v>
      </c>
      <c r="H28" s="4">
        <v>0.04548611111111111</v>
      </c>
      <c r="I28" s="8">
        <v>0.04804398148148148</v>
      </c>
      <c r="J28" s="8">
        <f t="shared" si="0"/>
        <v>0.00255787037037037</v>
      </c>
      <c r="K28" s="3"/>
      <c r="L28" s="3"/>
      <c r="M28" s="3"/>
      <c r="N28" s="3">
        <v>10</v>
      </c>
      <c r="O28" s="5">
        <f t="shared" si="1"/>
        <v>10</v>
      </c>
      <c r="P28" s="4">
        <f t="shared" si="2"/>
        <v>0.0011574074074074073</v>
      </c>
      <c r="Q28" s="4">
        <v>5.7870370370370366E-05</v>
      </c>
      <c r="R28" s="4">
        <f t="shared" si="3"/>
        <v>0.003657407407407407</v>
      </c>
      <c r="S28" s="3">
        <v>24</v>
      </c>
    </row>
    <row r="29" spans="1:19" ht="12.75">
      <c r="A29" s="13">
        <v>25</v>
      </c>
      <c r="B29" s="19">
        <v>131</v>
      </c>
      <c r="C29" s="6" t="s">
        <v>54</v>
      </c>
      <c r="D29" s="5"/>
      <c r="E29" s="5"/>
      <c r="F29" s="7" t="s">
        <v>13</v>
      </c>
      <c r="G29" s="5" t="s">
        <v>23</v>
      </c>
      <c r="H29" s="4">
        <v>0.049305555555555554</v>
      </c>
      <c r="I29" s="8">
        <v>0.053217592592592594</v>
      </c>
      <c r="J29" s="8">
        <f t="shared" si="0"/>
        <v>0.00391203703703704</v>
      </c>
      <c r="K29" s="3"/>
      <c r="L29" s="3">
        <v>3</v>
      </c>
      <c r="M29" s="3"/>
      <c r="N29" s="3"/>
      <c r="O29" s="5">
        <f t="shared" si="1"/>
        <v>3</v>
      </c>
      <c r="P29" s="4">
        <f t="shared" si="2"/>
        <v>0.00034722222222222224</v>
      </c>
      <c r="Q29" s="4">
        <v>0.00034722222222222224</v>
      </c>
      <c r="R29" s="4">
        <f t="shared" si="3"/>
        <v>0.00391203703703704</v>
      </c>
      <c r="S29" s="3">
        <v>25</v>
      </c>
    </row>
    <row r="30" spans="1:19" ht="12.75">
      <c r="A30" s="13">
        <v>26</v>
      </c>
      <c r="B30" s="19">
        <v>112</v>
      </c>
      <c r="C30" s="6" t="s">
        <v>70</v>
      </c>
      <c r="D30" s="5">
        <v>1999</v>
      </c>
      <c r="E30" s="5" t="s">
        <v>34</v>
      </c>
      <c r="F30" s="7" t="s">
        <v>20</v>
      </c>
      <c r="G30" s="5" t="s">
        <v>36</v>
      </c>
      <c r="H30" s="4">
        <v>0.02361111111111111</v>
      </c>
      <c r="I30" s="4">
        <v>0.0278125</v>
      </c>
      <c r="J30" s="8">
        <f t="shared" si="0"/>
        <v>0.00420138888888889</v>
      </c>
      <c r="K30" s="3">
        <v>1</v>
      </c>
      <c r="L30" s="3"/>
      <c r="M30" s="3"/>
      <c r="N30" s="3"/>
      <c r="O30" s="5">
        <f t="shared" si="1"/>
        <v>1</v>
      </c>
      <c r="P30" s="4">
        <f t="shared" si="2"/>
        <v>0.00011574074074074075</v>
      </c>
      <c r="Q30" s="4">
        <v>0</v>
      </c>
      <c r="R30" s="4">
        <f t="shared" si="3"/>
        <v>0.004317129629629631</v>
      </c>
      <c r="S30" s="3">
        <v>26</v>
      </c>
    </row>
    <row r="31" spans="1:19" ht="12.75">
      <c r="A31" s="13">
        <v>27</v>
      </c>
      <c r="B31" s="19">
        <v>133</v>
      </c>
      <c r="C31" s="6" t="s">
        <v>82</v>
      </c>
      <c r="D31" s="5">
        <v>2003</v>
      </c>
      <c r="E31" s="5"/>
      <c r="F31" s="7" t="s">
        <v>81</v>
      </c>
      <c r="G31" s="5" t="s">
        <v>23</v>
      </c>
      <c r="H31" s="4">
        <v>0.08524305555555556</v>
      </c>
      <c r="I31" s="8">
        <v>0.08967592592592592</v>
      </c>
      <c r="J31" s="8">
        <f t="shared" si="0"/>
        <v>0.004432870370370365</v>
      </c>
      <c r="K31" s="3"/>
      <c r="L31" s="3"/>
      <c r="M31" s="3"/>
      <c r="N31" s="3"/>
      <c r="O31" s="5">
        <f t="shared" si="1"/>
        <v>0</v>
      </c>
      <c r="P31" s="4">
        <f t="shared" si="2"/>
        <v>0</v>
      </c>
      <c r="Q31" s="4">
        <v>0</v>
      </c>
      <c r="R31" s="4">
        <f t="shared" si="3"/>
        <v>0.004432870370370365</v>
      </c>
      <c r="S31" s="3">
        <v>27</v>
      </c>
    </row>
    <row r="32" spans="1:19" ht="12.75">
      <c r="A32" s="13">
        <v>28</v>
      </c>
      <c r="B32" s="19">
        <v>123</v>
      </c>
      <c r="C32" s="6" t="s">
        <v>59</v>
      </c>
      <c r="D32" s="5">
        <v>2000</v>
      </c>
      <c r="E32" s="5"/>
      <c r="F32" s="7" t="s">
        <v>19</v>
      </c>
      <c r="G32" s="5" t="s">
        <v>23</v>
      </c>
      <c r="H32" s="4">
        <v>0.05069444444444445</v>
      </c>
      <c r="I32" s="8">
        <v>0.05513888888888888</v>
      </c>
      <c r="J32" s="8">
        <f t="shared" si="0"/>
        <v>0.004444444444444431</v>
      </c>
      <c r="K32" s="3"/>
      <c r="L32" s="3">
        <v>3</v>
      </c>
      <c r="M32" s="3"/>
      <c r="N32" s="3"/>
      <c r="O32" s="5">
        <f t="shared" si="1"/>
        <v>3</v>
      </c>
      <c r="P32" s="4">
        <f t="shared" si="2"/>
        <v>0.00034722222222222224</v>
      </c>
      <c r="Q32" s="4">
        <v>0.00034722222222222224</v>
      </c>
      <c r="R32" s="4">
        <f t="shared" si="3"/>
        <v>0.004444444444444431</v>
      </c>
      <c r="S32" s="3">
        <v>28</v>
      </c>
    </row>
    <row r="33" spans="1:19" ht="12.75">
      <c r="A33" s="13">
        <v>29</v>
      </c>
      <c r="B33" s="19">
        <v>119</v>
      </c>
      <c r="C33" s="6" t="s">
        <v>62</v>
      </c>
      <c r="D33" s="5">
        <v>1999</v>
      </c>
      <c r="E33" s="5"/>
      <c r="F33" s="7" t="s">
        <v>63</v>
      </c>
      <c r="G33" s="5" t="s">
        <v>36</v>
      </c>
      <c r="H33" s="4">
        <v>0.042361111111111106</v>
      </c>
      <c r="I33" s="8">
        <v>0.046747685185185184</v>
      </c>
      <c r="J33" s="8">
        <f t="shared" si="0"/>
        <v>0.0043865740740740775</v>
      </c>
      <c r="K33" s="3"/>
      <c r="L33" s="3">
        <v>1</v>
      </c>
      <c r="M33" s="3"/>
      <c r="N33" s="3"/>
      <c r="O33" s="5">
        <f t="shared" si="1"/>
        <v>1</v>
      </c>
      <c r="P33" s="4">
        <f t="shared" si="2"/>
        <v>0.00011574074074074075</v>
      </c>
      <c r="Q33" s="4">
        <v>0</v>
      </c>
      <c r="R33" s="4">
        <f t="shared" si="3"/>
        <v>0.004502314814814818</v>
      </c>
      <c r="S33" s="3">
        <v>29</v>
      </c>
    </row>
    <row r="34" spans="1:19" ht="12.75">
      <c r="A34" s="13">
        <v>30</v>
      </c>
      <c r="B34" s="19">
        <v>110</v>
      </c>
      <c r="C34" s="6" t="s">
        <v>68</v>
      </c>
      <c r="D34" s="5">
        <v>2000</v>
      </c>
      <c r="E34" s="5"/>
      <c r="F34" s="7" t="s">
        <v>20</v>
      </c>
      <c r="G34" s="5" t="s">
        <v>23</v>
      </c>
      <c r="H34" s="4">
        <v>0.021875000000000002</v>
      </c>
      <c r="I34" s="8">
        <v>0.026296296296296293</v>
      </c>
      <c r="J34" s="8">
        <f t="shared" si="0"/>
        <v>0.004421296296296291</v>
      </c>
      <c r="K34" s="3">
        <v>2</v>
      </c>
      <c r="L34" s="3"/>
      <c r="M34" s="3"/>
      <c r="N34" s="3"/>
      <c r="O34" s="5">
        <f t="shared" si="1"/>
        <v>2</v>
      </c>
      <c r="P34" s="4">
        <f t="shared" si="2"/>
        <v>0.0002314814814814815</v>
      </c>
      <c r="Q34" s="4">
        <v>0</v>
      </c>
      <c r="R34" s="4">
        <f t="shared" si="3"/>
        <v>0.004652777777777773</v>
      </c>
      <c r="S34" s="3">
        <v>30</v>
      </c>
    </row>
    <row r="35" spans="1:19" ht="12.75">
      <c r="A35" s="13">
        <v>31</v>
      </c>
      <c r="B35" s="19">
        <v>135</v>
      </c>
      <c r="C35" s="6" t="s">
        <v>84</v>
      </c>
      <c r="D35" s="5">
        <v>2002</v>
      </c>
      <c r="E35" s="5"/>
      <c r="F35" s="7" t="s">
        <v>81</v>
      </c>
      <c r="G35" s="5" t="s">
        <v>22</v>
      </c>
      <c r="H35" s="4">
        <v>0.0842013888888889</v>
      </c>
      <c r="I35" s="8">
        <v>0.08901620370370371</v>
      </c>
      <c r="J35" s="8">
        <f t="shared" si="0"/>
        <v>0.0048148148148148134</v>
      </c>
      <c r="K35" s="3"/>
      <c r="L35" s="3"/>
      <c r="M35" s="3">
        <v>1</v>
      </c>
      <c r="N35" s="3"/>
      <c r="O35" s="5">
        <f t="shared" si="1"/>
        <v>1</v>
      </c>
      <c r="P35" s="4">
        <f t="shared" si="2"/>
        <v>0.00011574074074074075</v>
      </c>
      <c r="Q35" s="4">
        <v>0</v>
      </c>
      <c r="R35" s="4">
        <f t="shared" si="3"/>
        <v>0.004930555555555554</v>
      </c>
      <c r="S35" s="3">
        <v>31</v>
      </c>
    </row>
    <row r="36" spans="1:19" ht="12.75">
      <c r="A36" s="13">
        <v>32</v>
      </c>
      <c r="B36" s="19">
        <v>118</v>
      </c>
      <c r="C36" s="6" t="s">
        <v>85</v>
      </c>
      <c r="D36" s="5">
        <v>2000</v>
      </c>
      <c r="E36" s="5"/>
      <c r="F36" s="7" t="s">
        <v>19</v>
      </c>
      <c r="G36" s="5" t="s">
        <v>23</v>
      </c>
      <c r="H36" s="4">
        <v>0.0484375</v>
      </c>
      <c r="I36" s="4">
        <v>0.05372685185185185</v>
      </c>
      <c r="J36" s="8">
        <f t="shared" si="0"/>
        <v>0.005289351851851851</v>
      </c>
      <c r="K36" s="3"/>
      <c r="L36" s="3">
        <v>3</v>
      </c>
      <c r="M36" s="3">
        <v>3</v>
      </c>
      <c r="N36" s="3"/>
      <c r="O36" s="5">
        <f t="shared" si="1"/>
        <v>6</v>
      </c>
      <c r="P36" s="4">
        <f t="shared" si="2"/>
        <v>0.0006944444444444445</v>
      </c>
      <c r="Q36" s="4">
        <v>0</v>
      </c>
      <c r="R36" s="4">
        <f t="shared" si="3"/>
        <v>0.005983796296296295</v>
      </c>
      <c r="S36" s="3">
        <v>32</v>
      </c>
    </row>
    <row r="37" spans="1:19" ht="12.75">
      <c r="A37" s="13">
        <v>33</v>
      </c>
      <c r="B37" s="19">
        <v>137</v>
      </c>
      <c r="C37" s="6" t="s">
        <v>31</v>
      </c>
      <c r="D37" s="5">
        <v>2001</v>
      </c>
      <c r="E37" s="5"/>
      <c r="F37" s="7" t="s">
        <v>56</v>
      </c>
      <c r="G37" s="5" t="s">
        <v>23</v>
      </c>
      <c r="H37" s="4">
        <v>0.10607638888888889</v>
      </c>
      <c r="I37" s="8">
        <v>0.1117361111111111</v>
      </c>
      <c r="J37" s="8">
        <f t="shared" si="0"/>
        <v>0.005659722222222219</v>
      </c>
      <c r="K37" s="3"/>
      <c r="L37" s="3">
        <v>4</v>
      </c>
      <c r="M37" s="3"/>
      <c r="N37" s="3"/>
      <c r="O37" s="5">
        <f t="shared" si="1"/>
        <v>4</v>
      </c>
      <c r="P37" s="4">
        <f t="shared" si="2"/>
        <v>0.000462962962962963</v>
      </c>
      <c r="Q37" s="4">
        <v>0</v>
      </c>
      <c r="R37" s="4">
        <f t="shared" si="3"/>
        <v>0.0061226851851851815</v>
      </c>
      <c r="S37" s="3">
        <v>33</v>
      </c>
    </row>
    <row r="38" spans="1:19" ht="12.75">
      <c r="A38" s="13">
        <v>34</v>
      </c>
      <c r="B38" s="19">
        <v>134</v>
      </c>
      <c r="C38" s="6" t="s">
        <v>83</v>
      </c>
      <c r="D38" s="5">
        <v>2002</v>
      </c>
      <c r="E38" s="5"/>
      <c r="F38" s="7" t="s">
        <v>81</v>
      </c>
      <c r="G38" s="5" t="s">
        <v>22</v>
      </c>
      <c r="H38" s="4">
        <v>0.08246527777777778</v>
      </c>
      <c r="I38" s="8">
        <v>0.08815972222222222</v>
      </c>
      <c r="J38" s="8">
        <f t="shared" si="0"/>
        <v>0.005694444444444446</v>
      </c>
      <c r="K38" s="3">
        <v>1</v>
      </c>
      <c r="L38" s="3">
        <v>3</v>
      </c>
      <c r="M38" s="3"/>
      <c r="N38" s="3"/>
      <c r="O38" s="5">
        <f t="shared" si="1"/>
        <v>4</v>
      </c>
      <c r="P38" s="4">
        <f t="shared" si="2"/>
        <v>0.000462962962962963</v>
      </c>
      <c r="Q38" s="4">
        <v>0</v>
      </c>
      <c r="R38" s="4">
        <f t="shared" si="3"/>
        <v>0.006157407407407409</v>
      </c>
      <c r="S38" s="3">
        <v>34</v>
      </c>
    </row>
    <row r="39" spans="1:19" ht="12.75">
      <c r="A39" s="13">
        <v>35</v>
      </c>
      <c r="B39" s="19">
        <v>111</v>
      </c>
      <c r="C39" s="6" t="s">
        <v>69</v>
      </c>
      <c r="D39" s="5">
        <v>1999</v>
      </c>
      <c r="E39" s="5"/>
      <c r="F39" s="7" t="s">
        <v>20</v>
      </c>
      <c r="G39" s="5" t="s">
        <v>36</v>
      </c>
      <c r="H39" s="4">
        <v>0.022569444444444444</v>
      </c>
      <c r="I39" s="8">
        <v>0.027199074074074073</v>
      </c>
      <c r="J39" s="8">
        <f t="shared" si="0"/>
        <v>0.004629629629629629</v>
      </c>
      <c r="K39" s="3">
        <v>2</v>
      </c>
      <c r="L39" s="3">
        <v>13</v>
      </c>
      <c r="M39" s="3"/>
      <c r="N39" s="3"/>
      <c r="O39" s="5">
        <f t="shared" si="1"/>
        <v>15</v>
      </c>
      <c r="P39" s="4">
        <f t="shared" si="2"/>
        <v>0.001736111111111111</v>
      </c>
      <c r="Q39" s="4">
        <v>0</v>
      </c>
      <c r="R39" s="4">
        <f t="shared" si="3"/>
        <v>0.00636574074074074</v>
      </c>
      <c r="S39" s="3">
        <v>35</v>
      </c>
    </row>
    <row r="40" spans="1:19" ht="12.75">
      <c r="A40" s="13">
        <v>36</v>
      </c>
      <c r="B40" s="19">
        <v>125</v>
      </c>
      <c r="C40" s="6" t="s">
        <v>64</v>
      </c>
      <c r="D40" s="5">
        <v>1996</v>
      </c>
      <c r="E40" s="5"/>
      <c r="F40" s="7" t="s">
        <v>63</v>
      </c>
      <c r="G40" s="5" t="s">
        <v>36</v>
      </c>
      <c r="H40" s="4">
        <v>0.05034722222222222</v>
      </c>
      <c r="I40" s="8">
        <v>0.05716435185185185</v>
      </c>
      <c r="J40" s="8">
        <f t="shared" si="0"/>
        <v>0.006817129629629631</v>
      </c>
      <c r="K40" s="3"/>
      <c r="L40" s="3">
        <v>3</v>
      </c>
      <c r="M40" s="3">
        <v>1</v>
      </c>
      <c r="N40" s="3">
        <v>1</v>
      </c>
      <c r="O40" s="5">
        <f t="shared" si="1"/>
        <v>5</v>
      </c>
      <c r="P40" s="4">
        <f t="shared" si="2"/>
        <v>0.0005787037037037037</v>
      </c>
      <c r="Q40" s="4">
        <v>0</v>
      </c>
      <c r="R40" s="4">
        <f t="shared" si="3"/>
        <v>0.007395833333333335</v>
      </c>
      <c r="S40" s="3">
        <v>36</v>
      </c>
    </row>
    <row r="41" spans="1:19" ht="12.75">
      <c r="A41" s="13">
        <v>37</v>
      </c>
      <c r="B41" s="19">
        <v>126</v>
      </c>
      <c r="C41" s="6" t="s">
        <v>25</v>
      </c>
      <c r="D41" s="5">
        <v>1996</v>
      </c>
      <c r="E41" s="5" t="s">
        <v>34</v>
      </c>
      <c r="F41" s="7" t="s">
        <v>19</v>
      </c>
      <c r="G41" s="5" t="s">
        <v>36</v>
      </c>
      <c r="H41" s="4">
        <v>0.03836805555555555</v>
      </c>
      <c r="I41" s="8">
        <v>0.05278935185185185</v>
      </c>
      <c r="J41" s="8">
        <f t="shared" si="0"/>
        <v>0.0144212962962963</v>
      </c>
      <c r="K41" s="3"/>
      <c r="L41" s="3">
        <v>1</v>
      </c>
      <c r="M41" s="3"/>
      <c r="N41" s="3"/>
      <c r="O41" s="5">
        <f t="shared" si="1"/>
        <v>1</v>
      </c>
      <c r="P41" s="4">
        <f t="shared" si="2"/>
        <v>0.00011574074074074075</v>
      </c>
      <c r="Q41" s="4">
        <v>0</v>
      </c>
      <c r="R41" s="4">
        <f t="shared" si="3"/>
        <v>0.014537037037037041</v>
      </c>
      <c r="S41" s="3">
        <v>37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5"/>
  <sheetViews>
    <sheetView zoomScalePageLayoutView="0" workbookViewId="0" topLeftCell="A1">
      <selection activeCell="J31" sqref="J31"/>
    </sheetView>
  </sheetViews>
  <sheetFormatPr defaultColWidth="9.00390625" defaultRowHeight="12.75"/>
  <cols>
    <col min="1" max="1" width="3.875" style="0" customWidth="1"/>
    <col min="2" max="2" width="6.875" style="0" customWidth="1"/>
    <col min="3" max="3" width="19.75390625" style="0" customWidth="1"/>
    <col min="4" max="4" width="7.00390625" style="1" customWidth="1"/>
    <col min="5" max="6" width="7.875" style="1" customWidth="1"/>
    <col min="7" max="7" width="14.625" style="0" customWidth="1"/>
    <col min="8" max="8" width="7.00390625" style="0" bestFit="1" customWidth="1"/>
    <col min="9" max="11" width="7.125" style="0" bestFit="1" customWidth="1"/>
    <col min="12" max="16" width="3.25390625" style="0" bestFit="1" customWidth="1"/>
    <col min="17" max="17" width="8.25390625" style="0" customWidth="1"/>
    <col min="18" max="18" width="7.125" style="0" bestFit="1" customWidth="1"/>
    <col min="19" max="19" width="7.625" style="0" bestFit="1" customWidth="1"/>
    <col min="20" max="20" width="7.125" style="0" bestFit="1" customWidth="1"/>
    <col min="21" max="21" width="8.75390625" style="0" customWidth="1"/>
    <col min="22" max="23" width="5.75390625" style="0" bestFit="1" customWidth="1"/>
  </cols>
  <sheetData>
    <row r="1" spans="1:23" ht="15" customHeight="1">
      <c r="A1" s="29" t="s">
        <v>48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</row>
    <row r="2" spans="1:23" ht="20.25" customHeight="1">
      <c r="A2" s="30" t="s">
        <v>49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</row>
    <row r="3" spans="2:12" ht="20.25" customHeight="1">
      <c r="B3" s="14"/>
      <c r="C3" s="1"/>
      <c r="E3" s="14"/>
      <c r="F3" s="14"/>
      <c r="G3" s="25"/>
      <c r="H3" s="25"/>
      <c r="I3" s="27" t="s">
        <v>36</v>
      </c>
      <c r="J3" s="1"/>
      <c r="K3" s="1"/>
      <c r="L3" s="1"/>
    </row>
    <row r="4" spans="1:22" ht="133.5" customHeight="1">
      <c r="A4" s="2" t="s">
        <v>0</v>
      </c>
      <c r="B4" s="3" t="s">
        <v>3</v>
      </c>
      <c r="C4" s="3" t="s">
        <v>1</v>
      </c>
      <c r="D4" s="3" t="s">
        <v>28</v>
      </c>
      <c r="E4" s="3" t="s">
        <v>33</v>
      </c>
      <c r="F4" s="3" t="s">
        <v>46</v>
      </c>
      <c r="G4" s="3" t="s">
        <v>2</v>
      </c>
      <c r="H4" s="3" t="s">
        <v>21</v>
      </c>
      <c r="I4" s="3" t="s">
        <v>4</v>
      </c>
      <c r="J4" s="3" t="s">
        <v>5</v>
      </c>
      <c r="K4" s="10" t="s">
        <v>6</v>
      </c>
      <c r="L4" s="16" t="s">
        <v>45</v>
      </c>
      <c r="M4" s="18" t="s">
        <v>7</v>
      </c>
      <c r="N4" s="18" t="s">
        <v>9</v>
      </c>
      <c r="O4" s="9" t="s">
        <v>8</v>
      </c>
      <c r="P4" s="9" t="s">
        <v>15</v>
      </c>
      <c r="Q4" s="10" t="s">
        <v>10</v>
      </c>
      <c r="R4" s="2" t="s">
        <v>14</v>
      </c>
      <c r="S4" s="9" t="s">
        <v>11</v>
      </c>
      <c r="T4" s="3" t="s">
        <v>12</v>
      </c>
      <c r="U4" s="24" t="s">
        <v>39</v>
      </c>
      <c r="V4" s="24" t="s">
        <v>40</v>
      </c>
    </row>
    <row r="5" spans="1:22" ht="12.75">
      <c r="A5" s="13">
        <v>1</v>
      </c>
      <c r="B5" s="19">
        <v>105</v>
      </c>
      <c r="C5" s="6" t="s">
        <v>77</v>
      </c>
      <c r="D5" s="5">
        <v>1999</v>
      </c>
      <c r="E5" s="5" t="s">
        <v>41</v>
      </c>
      <c r="F5" s="5">
        <v>1</v>
      </c>
      <c r="G5" s="7" t="s">
        <v>26</v>
      </c>
      <c r="H5" s="5" t="s">
        <v>36</v>
      </c>
      <c r="I5" s="4">
        <v>0.013194444444444444</v>
      </c>
      <c r="J5" s="8">
        <v>0.014189814814814815</v>
      </c>
      <c r="K5" s="8">
        <v>0.0009953703703703704</v>
      </c>
      <c r="L5" s="3">
        <v>2</v>
      </c>
      <c r="M5" s="3"/>
      <c r="N5" s="3"/>
      <c r="O5" s="3"/>
      <c r="P5" s="5">
        <v>2</v>
      </c>
      <c r="Q5" s="4">
        <v>0.0002314814814814815</v>
      </c>
      <c r="R5" s="4">
        <v>0</v>
      </c>
      <c r="S5" s="4">
        <v>0.0012268518518518518</v>
      </c>
      <c r="T5" s="3" t="s">
        <v>16</v>
      </c>
      <c r="U5" s="21">
        <v>1</v>
      </c>
      <c r="V5" s="15" t="s">
        <v>18</v>
      </c>
    </row>
    <row r="6" spans="1:22" ht="12.75">
      <c r="A6" s="13">
        <v>2</v>
      </c>
      <c r="B6" s="19">
        <v>104</v>
      </c>
      <c r="C6" s="6" t="s">
        <v>78</v>
      </c>
      <c r="D6" s="5">
        <v>1999</v>
      </c>
      <c r="E6" s="5" t="s">
        <v>41</v>
      </c>
      <c r="F6" s="5">
        <v>1</v>
      </c>
      <c r="G6" s="7" t="s">
        <v>26</v>
      </c>
      <c r="H6" s="5" t="s">
        <v>36</v>
      </c>
      <c r="I6" s="4">
        <v>0.01909722222222222</v>
      </c>
      <c r="J6" s="8">
        <v>0.020335648148148148</v>
      </c>
      <c r="K6" s="8">
        <v>0.0012384259259259275</v>
      </c>
      <c r="L6" s="3"/>
      <c r="M6" s="3"/>
      <c r="N6" s="3"/>
      <c r="O6" s="3"/>
      <c r="P6" s="5">
        <v>0</v>
      </c>
      <c r="Q6" s="4">
        <v>0</v>
      </c>
      <c r="R6" s="4">
        <v>0</v>
      </c>
      <c r="S6" s="4">
        <v>0.0012384259259259275</v>
      </c>
      <c r="T6" s="3" t="s">
        <v>17</v>
      </c>
      <c r="U6" s="21">
        <f>S6/$S$5</f>
        <v>1.0094339622641524</v>
      </c>
      <c r="V6" s="15" t="s">
        <v>18</v>
      </c>
    </row>
    <row r="7" spans="1:22" ht="12.75">
      <c r="A7" s="13">
        <v>3</v>
      </c>
      <c r="B7" s="19">
        <v>129</v>
      </c>
      <c r="C7" s="6" t="s">
        <v>51</v>
      </c>
      <c r="D7" s="5">
        <v>1999</v>
      </c>
      <c r="E7" s="5" t="s">
        <v>34</v>
      </c>
      <c r="F7" s="5">
        <v>0.1</v>
      </c>
      <c r="G7" s="7" t="s">
        <v>52</v>
      </c>
      <c r="H7" s="5" t="s">
        <v>36</v>
      </c>
      <c r="I7" s="4">
        <v>0.04652777777777778</v>
      </c>
      <c r="J7" s="8">
        <v>0.048125</v>
      </c>
      <c r="K7" s="8">
        <v>0.001597222222222222</v>
      </c>
      <c r="L7" s="3">
        <v>1</v>
      </c>
      <c r="M7" s="3"/>
      <c r="N7" s="3"/>
      <c r="O7" s="3"/>
      <c r="P7" s="5">
        <v>1</v>
      </c>
      <c r="Q7" s="4">
        <v>0.00011574074074074075</v>
      </c>
      <c r="R7" s="4">
        <v>5.7870370370370366E-05</v>
      </c>
      <c r="S7" s="4">
        <v>0.0016550925925925923</v>
      </c>
      <c r="T7" s="3" t="s">
        <v>18</v>
      </c>
      <c r="U7" s="21">
        <f>S7/$S$5</f>
        <v>1.3490566037735847</v>
      </c>
      <c r="V7" s="15"/>
    </row>
    <row r="8" spans="1:22" ht="12.75">
      <c r="A8" s="13">
        <v>4</v>
      </c>
      <c r="B8" s="19">
        <v>108</v>
      </c>
      <c r="C8" s="6" t="s">
        <v>66</v>
      </c>
      <c r="D8" s="5">
        <v>1999</v>
      </c>
      <c r="E8" s="5"/>
      <c r="F8" s="5"/>
      <c r="G8" s="7" t="s">
        <v>20</v>
      </c>
      <c r="H8" s="5" t="s">
        <v>36</v>
      </c>
      <c r="I8" s="4">
        <v>0.02048611111111111</v>
      </c>
      <c r="J8" s="8">
        <v>0.022222222222222223</v>
      </c>
      <c r="K8" s="8">
        <v>0.0017361111111111119</v>
      </c>
      <c r="L8" s="3"/>
      <c r="M8" s="3"/>
      <c r="N8" s="3"/>
      <c r="O8" s="3"/>
      <c r="P8" s="5">
        <v>0</v>
      </c>
      <c r="Q8" s="4">
        <v>0</v>
      </c>
      <c r="R8" s="4">
        <v>0</v>
      </c>
      <c r="S8" s="4">
        <v>0.0017361111111111119</v>
      </c>
      <c r="T8" s="3">
        <v>4</v>
      </c>
      <c r="U8" s="21">
        <f aca="true" t="shared" si="0" ref="U8:U21">S8/$S$5</f>
        <v>1.4150943396226423</v>
      </c>
      <c r="V8" s="15"/>
    </row>
    <row r="9" spans="1:22" ht="12.75">
      <c r="A9" s="13">
        <v>5</v>
      </c>
      <c r="B9" s="19">
        <v>130</v>
      </c>
      <c r="C9" s="6" t="s">
        <v>53</v>
      </c>
      <c r="D9" s="5">
        <v>1999</v>
      </c>
      <c r="E9" s="5" t="s">
        <v>34</v>
      </c>
      <c r="F9" s="5">
        <v>0.1</v>
      </c>
      <c r="G9" s="7" t="s">
        <v>52</v>
      </c>
      <c r="H9" s="5" t="s">
        <v>36</v>
      </c>
      <c r="I9" s="4">
        <v>0.04722222222222222</v>
      </c>
      <c r="J9" s="8">
        <v>0.049108796296296296</v>
      </c>
      <c r="K9" s="8">
        <v>0.0018865740740740752</v>
      </c>
      <c r="L9" s="3"/>
      <c r="M9" s="3"/>
      <c r="N9" s="3"/>
      <c r="O9" s="3"/>
      <c r="P9" s="5">
        <v>0</v>
      </c>
      <c r="Q9" s="4">
        <v>0</v>
      </c>
      <c r="R9" s="4">
        <v>0</v>
      </c>
      <c r="S9" s="4">
        <v>0.0018865740740740752</v>
      </c>
      <c r="T9" s="3">
        <v>5</v>
      </c>
      <c r="U9" s="21">
        <f t="shared" si="0"/>
        <v>1.5377358490566049</v>
      </c>
      <c r="V9" s="15"/>
    </row>
    <row r="10" spans="1:22" s="26" customFormat="1" ht="14.25" customHeight="1">
      <c r="A10" s="19">
        <v>6</v>
      </c>
      <c r="B10" s="19">
        <v>114</v>
      </c>
      <c r="C10" s="6" t="s">
        <v>32</v>
      </c>
      <c r="D10" s="5">
        <v>1998</v>
      </c>
      <c r="E10" s="5"/>
      <c r="F10" s="5"/>
      <c r="G10" s="7" t="s">
        <v>72</v>
      </c>
      <c r="H10" s="5" t="s">
        <v>36</v>
      </c>
      <c r="I10" s="4">
        <v>0.02534722222222222</v>
      </c>
      <c r="J10" s="8">
        <v>0.027233796296296298</v>
      </c>
      <c r="K10" s="8">
        <v>0.0018865740740740787</v>
      </c>
      <c r="L10" s="3"/>
      <c r="M10" s="3"/>
      <c r="N10" s="3"/>
      <c r="O10" s="3"/>
      <c r="P10" s="5">
        <v>0</v>
      </c>
      <c r="Q10" s="4">
        <v>0</v>
      </c>
      <c r="R10" s="4">
        <v>0</v>
      </c>
      <c r="S10" s="4">
        <v>0.0018865740740740787</v>
      </c>
      <c r="T10" s="5">
        <v>6</v>
      </c>
      <c r="U10" s="21">
        <f t="shared" si="0"/>
        <v>1.5377358490566075</v>
      </c>
      <c r="V10" s="22"/>
    </row>
    <row r="11" spans="1:22" ht="12.75">
      <c r="A11" s="13">
        <v>7</v>
      </c>
      <c r="B11" s="19">
        <v>128</v>
      </c>
      <c r="C11" s="6" t="s">
        <v>60</v>
      </c>
      <c r="D11" s="5">
        <v>1995</v>
      </c>
      <c r="E11" s="5" t="s">
        <v>34</v>
      </c>
      <c r="F11" s="5">
        <v>0.1</v>
      </c>
      <c r="G11" s="7" t="s">
        <v>63</v>
      </c>
      <c r="H11" s="5" t="s">
        <v>36</v>
      </c>
      <c r="I11" s="4">
        <v>0.035937500000000004</v>
      </c>
      <c r="J11" s="8">
        <v>0.03783564814814815</v>
      </c>
      <c r="K11" s="8">
        <v>0.0018981481481481488</v>
      </c>
      <c r="L11" s="3"/>
      <c r="M11" s="3"/>
      <c r="N11" s="3"/>
      <c r="O11" s="3"/>
      <c r="P11" s="5">
        <v>0</v>
      </c>
      <c r="Q11" s="4">
        <v>0</v>
      </c>
      <c r="R11" s="4">
        <v>0</v>
      </c>
      <c r="S11" s="4">
        <v>0.0018981481481481488</v>
      </c>
      <c r="T11" s="3">
        <v>7</v>
      </c>
      <c r="U11" s="21">
        <f t="shared" si="0"/>
        <v>1.5471698113207553</v>
      </c>
      <c r="V11" s="23"/>
    </row>
    <row r="12" spans="1:22" ht="12.75">
      <c r="A12" s="13">
        <v>8</v>
      </c>
      <c r="B12" s="19">
        <v>115</v>
      </c>
      <c r="C12" s="6" t="s">
        <v>30</v>
      </c>
      <c r="D12" s="5">
        <v>1998</v>
      </c>
      <c r="E12" s="5"/>
      <c r="F12" s="5"/>
      <c r="G12" s="7" t="s">
        <v>72</v>
      </c>
      <c r="H12" s="5" t="s">
        <v>36</v>
      </c>
      <c r="I12" s="4">
        <v>0.026041666666666668</v>
      </c>
      <c r="J12" s="8">
        <v>0.027951388888888887</v>
      </c>
      <c r="K12" s="8">
        <v>0.001909722222222219</v>
      </c>
      <c r="L12" s="3"/>
      <c r="M12" s="3"/>
      <c r="N12" s="3"/>
      <c r="O12" s="3"/>
      <c r="P12" s="5">
        <v>0</v>
      </c>
      <c r="Q12" s="4">
        <v>0</v>
      </c>
      <c r="R12" s="4">
        <v>0</v>
      </c>
      <c r="S12" s="4">
        <v>0.001909722222222219</v>
      </c>
      <c r="T12" s="3">
        <v>8</v>
      </c>
      <c r="U12" s="21">
        <f t="shared" si="0"/>
        <v>1.556603773584903</v>
      </c>
      <c r="V12" s="5"/>
    </row>
    <row r="13" spans="1:22" ht="12.75">
      <c r="A13" s="13">
        <v>9</v>
      </c>
      <c r="B13" s="19">
        <v>113</v>
      </c>
      <c r="C13" s="6" t="s">
        <v>71</v>
      </c>
      <c r="D13" s="5">
        <v>1999</v>
      </c>
      <c r="E13" s="5"/>
      <c r="F13" s="5"/>
      <c r="G13" s="7" t="s">
        <v>20</v>
      </c>
      <c r="H13" s="5" t="s">
        <v>36</v>
      </c>
      <c r="I13" s="4">
        <v>0.034201388888888885</v>
      </c>
      <c r="J13" s="8">
        <v>0.036111111111111115</v>
      </c>
      <c r="K13" s="8">
        <v>0.0019097222222222293</v>
      </c>
      <c r="L13" s="3"/>
      <c r="M13" s="3"/>
      <c r="N13" s="3"/>
      <c r="O13" s="3"/>
      <c r="P13" s="5">
        <v>0</v>
      </c>
      <c r="Q13" s="4">
        <v>0</v>
      </c>
      <c r="R13" s="4">
        <v>0</v>
      </c>
      <c r="S13" s="4">
        <v>0.0019097222222222293</v>
      </c>
      <c r="T13" s="3">
        <v>9</v>
      </c>
      <c r="U13" s="21">
        <f t="shared" si="0"/>
        <v>1.5566037735849114</v>
      </c>
      <c r="V13" s="5"/>
    </row>
    <row r="14" spans="1:22" ht="12.75">
      <c r="A14" s="13">
        <v>10</v>
      </c>
      <c r="B14" s="19">
        <v>136</v>
      </c>
      <c r="C14" s="6" t="s">
        <v>55</v>
      </c>
      <c r="D14" s="5">
        <v>1999</v>
      </c>
      <c r="E14" s="5"/>
      <c r="F14" s="5"/>
      <c r="G14" s="7" t="s">
        <v>56</v>
      </c>
      <c r="H14" s="5" t="s">
        <v>36</v>
      </c>
      <c r="I14" s="4">
        <v>0.10520833333333333</v>
      </c>
      <c r="J14" s="8">
        <v>0.10783564814814815</v>
      </c>
      <c r="K14" s="8">
        <v>0.0026273148148148184</v>
      </c>
      <c r="L14" s="3"/>
      <c r="M14" s="3"/>
      <c r="N14" s="3"/>
      <c r="O14" s="3"/>
      <c r="P14" s="5">
        <v>0</v>
      </c>
      <c r="Q14" s="4">
        <v>0</v>
      </c>
      <c r="R14" s="4">
        <v>0</v>
      </c>
      <c r="S14" s="4">
        <v>0.0026273148148148184</v>
      </c>
      <c r="T14" s="3">
        <v>10</v>
      </c>
      <c r="U14" s="21">
        <f t="shared" si="0"/>
        <v>2.141509433962267</v>
      </c>
      <c r="V14" s="5"/>
    </row>
    <row r="15" spans="1:22" ht="12.75">
      <c r="A15" s="13">
        <v>11</v>
      </c>
      <c r="B15" s="19">
        <v>127</v>
      </c>
      <c r="C15" s="6" t="s">
        <v>61</v>
      </c>
      <c r="D15" s="5">
        <v>1995</v>
      </c>
      <c r="E15" s="5"/>
      <c r="F15" s="5"/>
      <c r="G15" s="7" t="s">
        <v>63</v>
      </c>
      <c r="H15" s="5" t="s">
        <v>36</v>
      </c>
      <c r="I15" s="4">
        <v>0.04027777777777778</v>
      </c>
      <c r="J15" s="8">
        <v>0.04328703703703704</v>
      </c>
      <c r="K15" s="8">
        <v>0.00300925925925926</v>
      </c>
      <c r="L15" s="3"/>
      <c r="M15" s="3"/>
      <c r="N15" s="3"/>
      <c r="O15" s="3"/>
      <c r="P15" s="5">
        <v>0</v>
      </c>
      <c r="Q15" s="4">
        <v>0</v>
      </c>
      <c r="R15" s="4">
        <v>0</v>
      </c>
      <c r="S15" s="4">
        <v>0.00300925925925926</v>
      </c>
      <c r="T15" s="3">
        <v>11</v>
      </c>
      <c r="U15" s="21">
        <f t="shared" si="0"/>
        <v>2.452830188679246</v>
      </c>
      <c r="V15" s="5"/>
    </row>
    <row r="16" spans="1:22" ht="12.75">
      <c r="A16" s="13">
        <v>12</v>
      </c>
      <c r="B16" s="19">
        <v>109</v>
      </c>
      <c r="C16" s="6" t="s">
        <v>67</v>
      </c>
      <c r="D16" s="5">
        <v>1999</v>
      </c>
      <c r="E16" s="5"/>
      <c r="F16" s="5"/>
      <c r="G16" s="7" t="s">
        <v>20</v>
      </c>
      <c r="H16" s="5" t="s">
        <v>36</v>
      </c>
      <c r="I16" s="4">
        <v>0.020833333333333332</v>
      </c>
      <c r="J16" s="8">
        <v>0.02395833333333333</v>
      </c>
      <c r="K16" s="8">
        <v>0.0031249999999999993</v>
      </c>
      <c r="L16" s="3"/>
      <c r="M16" s="3"/>
      <c r="N16" s="3"/>
      <c r="O16" s="3"/>
      <c r="P16" s="5">
        <v>0</v>
      </c>
      <c r="Q16" s="4">
        <v>0</v>
      </c>
      <c r="R16" s="4">
        <v>0</v>
      </c>
      <c r="S16" s="4">
        <v>0.0031249999999999993</v>
      </c>
      <c r="T16" s="3">
        <v>12</v>
      </c>
      <c r="U16" s="21">
        <f t="shared" si="0"/>
        <v>2.5471698113207544</v>
      </c>
      <c r="V16" s="5"/>
    </row>
    <row r="17" spans="1:22" s="20" customFormat="1" ht="12.75">
      <c r="A17" s="13">
        <v>13</v>
      </c>
      <c r="B17" s="19">
        <v>112</v>
      </c>
      <c r="C17" s="6" t="s">
        <v>70</v>
      </c>
      <c r="D17" s="5">
        <v>1999</v>
      </c>
      <c r="E17" s="5" t="s">
        <v>34</v>
      </c>
      <c r="F17" s="5">
        <v>0.1</v>
      </c>
      <c r="G17" s="7" t="s">
        <v>20</v>
      </c>
      <c r="H17" s="5" t="s">
        <v>36</v>
      </c>
      <c r="I17" s="4">
        <v>0.02361111111111111</v>
      </c>
      <c r="J17" s="4">
        <v>0.0278125</v>
      </c>
      <c r="K17" s="8">
        <v>0.00420138888888889</v>
      </c>
      <c r="L17" s="3">
        <v>1</v>
      </c>
      <c r="M17" s="3"/>
      <c r="N17" s="3"/>
      <c r="O17" s="3"/>
      <c r="P17" s="5">
        <v>1</v>
      </c>
      <c r="Q17" s="4">
        <v>0.00011574074074074075</v>
      </c>
      <c r="R17" s="4">
        <v>0</v>
      </c>
      <c r="S17" s="4">
        <v>0.004317129629629631</v>
      </c>
      <c r="T17" s="3">
        <v>13</v>
      </c>
      <c r="U17" s="21">
        <f t="shared" si="0"/>
        <v>3.518867924528303</v>
      </c>
      <c r="V17" s="23"/>
    </row>
    <row r="18" spans="1:22" ht="12.75">
      <c r="A18" s="13">
        <v>14</v>
      </c>
      <c r="B18" s="19">
        <v>119</v>
      </c>
      <c r="C18" s="6" t="s">
        <v>62</v>
      </c>
      <c r="D18" s="5">
        <v>1999</v>
      </c>
      <c r="E18" s="5"/>
      <c r="F18" s="5"/>
      <c r="G18" s="7" t="s">
        <v>63</v>
      </c>
      <c r="H18" s="5" t="s">
        <v>36</v>
      </c>
      <c r="I18" s="4">
        <v>0.042361111111111106</v>
      </c>
      <c r="J18" s="8">
        <v>0.046747685185185184</v>
      </c>
      <c r="K18" s="8">
        <v>0.0043865740740740775</v>
      </c>
      <c r="L18" s="3"/>
      <c r="M18" s="3">
        <v>1</v>
      </c>
      <c r="N18" s="3"/>
      <c r="O18" s="3"/>
      <c r="P18" s="5">
        <v>1</v>
      </c>
      <c r="Q18" s="4">
        <v>0.00011574074074074075</v>
      </c>
      <c r="R18" s="4">
        <v>0</v>
      </c>
      <c r="S18" s="4">
        <v>0.004502314814814818</v>
      </c>
      <c r="T18" s="3">
        <v>14</v>
      </c>
      <c r="U18" s="21">
        <f t="shared" si="0"/>
        <v>3.66981132075472</v>
      </c>
      <c r="V18" s="5"/>
    </row>
    <row r="19" spans="1:22" ht="12.75">
      <c r="A19" s="13">
        <v>15</v>
      </c>
      <c r="B19" s="19">
        <v>111</v>
      </c>
      <c r="C19" s="6" t="s">
        <v>69</v>
      </c>
      <c r="D19" s="5">
        <v>1999</v>
      </c>
      <c r="E19" s="5"/>
      <c r="F19" s="5"/>
      <c r="G19" s="7" t="s">
        <v>20</v>
      </c>
      <c r="H19" s="5" t="s">
        <v>36</v>
      </c>
      <c r="I19" s="4">
        <v>0.022569444444444444</v>
      </c>
      <c r="J19" s="8">
        <v>0.027199074074074073</v>
      </c>
      <c r="K19" s="8">
        <v>0.004629629629629629</v>
      </c>
      <c r="L19" s="3">
        <v>2</v>
      </c>
      <c r="M19" s="3">
        <v>13</v>
      </c>
      <c r="N19" s="3"/>
      <c r="O19" s="3"/>
      <c r="P19" s="5">
        <v>15</v>
      </c>
      <c r="Q19" s="4">
        <v>0.001736111111111111</v>
      </c>
      <c r="R19" s="4">
        <v>0</v>
      </c>
      <c r="S19" s="4">
        <v>0.00636574074074074</v>
      </c>
      <c r="T19" s="3">
        <v>15</v>
      </c>
      <c r="U19" s="21">
        <f t="shared" si="0"/>
        <v>5.188679245283018</v>
      </c>
      <c r="V19" s="23"/>
    </row>
    <row r="20" spans="1:22" ht="12.75">
      <c r="A20" s="13">
        <v>16</v>
      </c>
      <c r="B20" s="19">
        <v>125</v>
      </c>
      <c r="C20" s="6" t="s">
        <v>64</v>
      </c>
      <c r="D20" s="5">
        <v>1996</v>
      </c>
      <c r="E20" s="5"/>
      <c r="F20" s="5"/>
      <c r="G20" s="7" t="s">
        <v>63</v>
      </c>
      <c r="H20" s="5" t="s">
        <v>36</v>
      </c>
      <c r="I20" s="4">
        <v>0.05034722222222222</v>
      </c>
      <c r="J20" s="8">
        <v>0.05716435185185185</v>
      </c>
      <c r="K20" s="8">
        <v>0.006817129629629631</v>
      </c>
      <c r="L20" s="3"/>
      <c r="M20" s="3">
        <v>3</v>
      </c>
      <c r="N20" s="3">
        <v>1</v>
      </c>
      <c r="O20" s="3">
        <v>1</v>
      </c>
      <c r="P20" s="5">
        <v>5</v>
      </c>
      <c r="Q20" s="4">
        <v>0.0005787037037037037</v>
      </c>
      <c r="R20" s="4">
        <v>0</v>
      </c>
      <c r="S20" s="4">
        <v>0.007395833333333335</v>
      </c>
      <c r="T20" s="3">
        <v>16</v>
      </c>
      <c r="U20" s="21">
        <f t="shared" si="0"/>
        <v>6.0283018867924545</v>
      </c>
      <c r="V20" s="5"/>
    </row>
    <row r="21" spans="1:22" ht="12.75">
      <c r="A21" s="13">
        <v>17</v>
      </c>
      <c r="B21" s="19">
        <v>126</v>
      </c>
      <c r="C21" s="6" t="s">
        <v>25</v>
      </c>
      <c r="D21" s="5">
        <v>1996</v>
      </c>
      <c r="E21" s="5" t="s">
        <v>34</v>
      </c>
      <c r="F21" s="5">
        <v>0.1</v>
      </c>
      <c r="G21" s="7" t="s">
        <v>19</v>
      </c>
      <c r="H21" s="5" t="s">
        <v>36</v>
      </c>
      <c r="I21" s="4">
        <v>0.03836805555555555</v>
      </c>
      <c r="J21" s="8">
        <v>0.05278935185185185</v>
      </c>
      <c r="K21" s="8">
        <v>0.0144212962962963</v>
      </c>
      <c r="L21" s="3"/>
      <c r="M21" s="3">
        <v>1</v>
      </c>
      <c r="N21" s="3"/>
      <c r="O21" s="3"/>
      <c r="P21" s="5">
        <v>1</v>
      </c>
      <c r="Q21" s="4">
        <v>0.00011574074074074075</v>
      </c>
      <c r="R21" s="4">
        <v>0</v>
      </c>
      <c r="S21" s="4">
        <v>0.014537037037037041</v>
      </c>
      <c r="T21" s="3">
        <v>17</v>
      </c>
      <c r="U21" s="21">
        <f t="shared" si="0"/>
        <v>11.849056603773588</v>
      </c>
      <c r="V21" s="23"/>
    </row>
    <row r="22" ht="15.75" customHeight="1"/>
    <row r="23" spans="3:6" ht="12.75">
      <c r="C23" s="31" t="s">
        <v>47</v>
      </c>
      <c r="D23" s="31"/>
      <c r="E23" s="31"/>
      <c r="F23" s="1">
        <v>4.6</v>
      </c>
    </row>
    <row r="25" spans="1:23" s="20" customFormat="1" ht="16.5" customHeight="1">
      <c r="A25"/>
      <c r="B25"/>
      <c r="C25" t="s">
        <v>86</v>
      </c>
      <c r="D25" s="1"/>
      <c r="E25" s="1"/>
      <c r="F25" s="1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</row>
  </sheetData>
  <sheetProtection/>
  <mergeCells count="3">
    <mergeCell ref="A1:W1"/>
    <mergeCell ref="A2:W2"/>
    <mergeCell ref="C23:E23"/>
  </mergeCells>
  <printOptions horizontalCentered="1" verticalCentered="1"/>
  <pageMargins left="0.35433070866141736" right="0.31496062992125984" top="0.15748031496062992" bottom="0.15748031496062992" header="0.15748031496062992" footer="0.15748031496062992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16"/>
  <sheetViews>
    <sheetView zoomScalePageLayoutView="0" workbookViewId="0" topLeftCell="A1">
      <selection activeCell="C18" sqref="C18"/>
    </sheetView>
  </sheetViews>
  <sheetFormatPr defaultColWidth="9.00390625" defaultRowHeight="12.75"/>
  <cols>
    <col min="1" max="1" width="3.875" style="0" customWidth="1"/>
    <col min="2" max="2" width="6.875" style="0" customWidth="1"/>
    <col min="3" max="3" width="19.75390625" style="0" customWidth="1"/>
    <col min="4" max="4" width="7.00390625" style="1" customWidth="1"/>
    <col min="5" max="6" width="7.875" style="1" customWidth="1"/>
    <col min="7" max="7" width="14.625" style="0" customWidth="1"/>
    <col min="8" max="8" width="7.00390625" style="0" bestFit="1" customWidth="1"/>
    <col min="9" max="11" width="7.125" style="0" bestFit="1" customWidth="1"/>
    <col min="12" max="16" width="3.25390625" style="0" bestFit="1" customWidth="1"/>
    <col min="17" max="17" width="8.25390625" style="0" customWidth="1"/>
    <col min="18" max="18" width="7.125" style="0" bestFit="1" customWidth="1"/>
    <col min="19" max="19" width="7.625" style="0" bestFit="1" customWidth="1"/>
    <col min="20" max="20" width="7.125" style="0" bestFit="1" customWidth="1"/>
    <col min="21" max="21" width="8.75390625" style="0" customWidth="1"/>
    <col min="22" max="23" width="5.75390625" style="0" bestFit="1" customWidth="1"/>
  </cols>
  <sheetData>
    <row r="1" spans="1:23" ht="15" customHeight="1">
      <c r="A1" s="29" t="s">
        <v>48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</row>
    <row r="2" spans="1:23" ht="20.25" customHeight="1">
      <c r="A2" s="30" t="s">
        <v>49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</row>
    <row r="3" spans="2:12" ht="20.25" customHeight="1">
      <c r="B3" s="14"/>
      <c r="C3" s="1"/>
      <c r="E3" s="14"/>
      <c r="F3" s="14"/>
      <c r="G3" s="25"/>
      <c r="H3" s="25"/>
      <c r="I3" s="27" t="s">
        <v>36</v>
      </c>
      <c r="J3" s="1"/>
      <c r="K3" s="1"/>
      <c r="L3" s="1"/>
    </row>
    <row r="4" spans="1:22" ht="133.5" customHeight="1">
      <c r="A4" s="2" t="s">
        <v>0</v>
      </c>
      <c r="B4" s="3" t="s">
        <v>3</v>
      </c>
      <c r="C4" s="3" t="s">
        <v>1</v>
      </c>
      <c r="D4" s="3" t="s">
        <v>28</v>
      </c>
      <c r="E4" s="3" t="s">
        <v>33</v>
      </c>
      <c r="F4" s="3" t="s">
        <v>46</v>
      </c>
      <c r="G4" s="3" t="s">
        <v>2</v>
      </c>
      <c r="H4" s="3" t="s">
        <v>21</v>
      </c>
      <c r="I4" s="3" t="s">
        <v>4</v>
      </c>
      <c r="J4" s="3" t="s">
        <v>5</v>
      </c>
      <c r="K4" s="10" t="s">
        <v>6</v>
      </c>
      <c r="L4" s="16" t="s">
        <v>45</v>
      </c>
      <c r="M4" s="18" t="s">
        <v>7</v>
      </c>
      <c r="N4" s="18" t="s">
        <v>9</v>
      </c>
      <c r="O4" s="9" t="s">
        <v>8</v>
      </c>
      <c r="P4" s="9" t="s">
        <v>15</v>
      </c>
      <c r="Q4" s="10" t="s">
        <v>10</v>
      </c>
      <c r="R4" s="2" t="s">
        <v>14</v>
      </c>
      <c r="S4" s="9" t="s">
        <v>11</v>
      </c>
      <c r="T4" s="3" t="s">
        <v>12</v>
      </c>
      <c r="U4" s="24" t="s">
        <v>39</v>
      </c>
      <c r="V4" s="24" t="s">
        <v>40</v>
      </c>
    </row>
    <row r="5" spans="1:22" ht="12.75">
      <c r="A5" s="13">
        <v>1</v>
      </c>
      <c r="B5" s="19">
        <v>102</v>
      </c>
      <c r="C5" s="6" t="s">
        <v>75</v>
      </c>
      <c r="D5" s="5">
        <v>2002</v>
      </c>
      <c r="E5" s="5"/>
      <c r="F5" s="5"/>
      <c r="G5" s="7" t="s">
        <v>26</v>
      </c>
      <c r="H5" s="5" t="s">
        <v>23</v>
      </c>
      <c r="I5" s="4">
        <v>0.027430555555555555</v>
      </c>
      <c r="J5" s="8">
        <v>0.028819444444444443</v>
      </c>
      <c r="K5" s="8">
        <v>0.0013888888888888874</v>
      </c>
      <c r="L5" s="3"/>
      <c r="M5" s="3">
        <v>1</v>
      </c>
      <c r="N5" s="3"/>
      <c r="O5" s="3"/>
      <c r="P5" s="5">
        <v>1</v>
      </c>
      <c r="Q5" s="4">
        <v>0.00011574074074074075</v>
      </c>
      <c r="R5" s="4">
        <v>0</v>
      </c>
      <c r="S5" s="4">
        <v>0.0015046296296296281</v>
      </c>
      <c r="T5" s="3" t="s">
        <v>16</v>
      </c>
      <c r="U5" s="21">
        <v>1</v>
      </c>
      <c r="V5" s="15" t="s">
        <v>41</v>
      </c>
    </row>
    <row r="6" spans="1:22" ht="12.75">
      <c r="A6" s="13">
        <v>2</v>
      </c>
      <c r="B6" s="19">
        <v>117</v>
      </c>
      <c r="C6" s="6" t="s">
        <v>29</v>
      </c>
      <c r="D6" s="5">
        <v>2000</v>
      </c>
      <c r="E6" s="5" t="s">
        <v>34</v>
      </c>
      <c r="F6" s="5">
        <v>0.1</v>
      </c>
      <c r="G6" s="7" t="s">
        <v>19</v>
      </c>
      <c r="H6" s="5" t="s">
        <v>23</v>
      </c>
      <c r="I6" s="4">
        <v>0.049652777777777775</v>
      </c>
      <c r="J6" s="8">
        <v>0.05174768518518519</v>
      </c>
      <c r="K6" s="8">
        <v>0.0020949074074074134</v>
      </c>
      <c r="L6" s="3"/>
      <c r="M6" s="3"/>
      <c r="N6" s="3">
        <v>1</v>
      </c>
      <c r="O6" s="3"/>
      <c r="P6" s="5">
        <v>1</v>
      </c>
      <c r="Q6" s="4">
        <v>0.00011574074074074075</v>
      </c>
      <c r="R6" s="4">
        <v>0</v>
      </c>
      <c r="S6" s="4">
        <v>0.0022106481481481543</v>
      </c>
      <c r="T6" s="3" t="s">
        <v>17</v>
      </c>
      <c r="U6" s="21">
        <f aca="true" t="shared" si="0" ref="U6:U12">S6/$S$5</f>
        <v>1.469230769230775</v>
      </c>
      <c r="V6" s="15"/>
    </row>
    <row r="7" spans="1:22" ht="12.75">
      <c r="A7" s="13">
        <v>3</v>
      </c>
      <c r="B7" s="19">
        <v>124</v>
      </c>
      <c r="C7" s="6" t="s">
        <v>24</v>
      </c>
      <c r="D7" s="5">
        <v>2000</v>
      </c>
      <c r="E7" s="5" t="s">
        <v>34</v>
      </c>
      <c r="F7" s="5">
        <v>0.1</v>
      </c>
      <c r="G7" s="7" t="s">
        <v>19</v>
      </c>
      <c r="H7" s="5" t="s">
        <v>23</v>
      </c>
      <c r="I7" s="4">
        <v>0.0375</v>
      </c>
      <c r="J7" s="8">
        <v>0.03979166666666666</v>
      </c>
      <c r="K7" s="8">
        <v>0.002291666666666664</v>
      </c>
      <c r="L7" s="3"/>
      <c r="M7" s="3"/>
      <c r="N7" s="3"/>
      <c r="O7" s="3"/>
      <c r="P7" s="5">
        <v>0</v>
      </c>
      <c r="Q7" s="4">
        <v>0</v>
      </c>
      <c r="R7" s="4">
        <v>0</v>
      </c>
      <c r="S7" s="4">
        <v>0.002291666666666664</v>
      </c>
      <c r="T7" s="3" t="s">
        <v>18</v>
      </c>
      <c r="U7" s="21">
        <f t="shared" si="0"/>
        <v>1.523076923076923</v>
      </c>
      <c r="V7" s="15"/>
    </row>
    <row r="8" spans="1:22" ht="12.75">
      <c r="A8" s="13">
        <v>4</v>
      </c>
      <c r="B8" s="19">
        <v>101</v>
      </c>
      <c r="C8" s="6" t="s">
        <v>74</v>
      </c>
      <c r="D8" s="5">
        <v>2003</v>
      </c>
      <c r="E8" s="5"/>
      <c r="F8" s="5"/>
      <c r="G8" s="7" t="s">
        <v>26</v>
      </c>
      <c r="H8" s="5" t="s">
        <v>23</v>
      </c>
      <c r="I8" s="4">
        <v>0.017361111111111112</v>
      </c>
      <c r="J8" s="8">
        <v>0.019641203703703706</v>
      </c>
      <c r="K8" s="8">
        <v>0.002280092592592594</v>
      </c>
      <c r="L8" s="3"/>
      <c r="M8" s="3">
        <v>3</v>
      </c>
      <c r="N8" s="3"/>
      <c r="O8" s="3"/>
      <c r="P8" s="5">
        <v>3</v>
      </c>
      <c r="Q8" s="4">
        <v>0.00034722222222222224</v>
      </c>
      <c r="R8" s="4">
        <v>0</v>
      </c>
      <c r="S8" s="4">
        <v>0.0026273148148148163</v>
      </c>
      <c r="T8" s="3">
        <v>4</v>
      </c>
      <c r="U8" s="21">
        <f t="shared" si="0"/>
        <v>1.7461538461538488</v>
      </c>
      <c r="V8" s="15"/>
    </row>
    <row r="9" spans="1:22" ht="12.75">
      <c r="A9" s="13">
        <v>5</v>
      </c>
      <c r="B9" s="19">
        <v>132</v>
      </c>
      <c r="C9" s="6" t="s">
        <v>80</v>
      </c>
      <c r="D9" s="5">
        <v>2000</v>
      </c>
      <c r="E9" s="5"/>
      <c r="F9" s="5"/>
      <c r="G9" s="7" t="s">
        <v>81</v>
      </c>
      <c r="H9" s="5" t="s">
        <v>23</v>
      </c>
      <c r="I9" s="4">
        <v>0.08576388888888888</v>
      </c>
      <c r="J9" s="8">
        <v>0.08903935185185186</v>
      </c>
      <c r="K9" s="8">
        <v>0.00327546296296298</v>
      </c>
      <c r="L9" s="3"/>
      <c r="M9" s="3"/>
      <c r="N9" s="3"/>
      <c r="O9" s="3"/>
      <c r="P9" s="5">
        <v>0</v>
      </c>
      <c r="Q9" s="4">
        <v>0</v>
      </c>
      <c r="R9" s="4">
        <v>0</v>
      </c>
      <c r="S9" s="4">
        <v>0.00327546296296298</v>
      </c>
      <c r="T9" s="3">
        <v>5</v>
      </c>
      <c r="U9" s="21">
        <f t="shared" si="0"/>
        <v>2.1769230769230905</v>
      </c>
      <c r="V9" s="15"/>
    </row>
    <row r="10" spans="1:22" s="26" customFormat="1" ht="13.5" customHeight="1">
      <c r="A10" s="19">
        <v>6</v>
      </c>
      <c r="B10" s="19">
        <v>103</v>
      </c>
      <c r="C10" s="6" t="s">
        <v>76</v>
      </c>
      <c r="D10" s="5">
        <v>2003</v>
      </c>
      <c r="E10" s="5"/>
      <c r="F10" s="5"/>
      <c r="G10" s="7" t="s">
        <v>26</v>
      </c>
      <c r="H10" s="5" t="s">
        <v>23</v>
      </c>
      <c r="I10" s="4">
        <v>0.03246527777777778</v>
      </c>
      <c r="J10" s="8">
        <v>0.034768518518518525</v>
      </c>
      <c r="K10" s="8">
        <v>0.0023032407407407446</v>
      </c>
      <c r="L10" s="3"/>
      <c r="M10" s="3">
        <v>10</v>
      </c>
      <c r="N10" s="3"/>
      <c r="O10" s="3"/>
      <c r="P10" s="5">
        <v>10</v>
      </c>
      <c r="Q10" s="4">
        <v>0.0011574074074074073</v>
      </c>
      <c r="R10" s="4">
        <v>0</v>
      </c>
      <c r="S10" s="4">
        <v>0.003460648148148152</v>
      </c>
      <c r="T10" s="5">
        <v>6</v>
      </c>
      <c r="U10" s="21">
        <f t="shared" si="0"/>
        <v>2.3000000000000047</v>
      </c>
      <c r="V10" s="22"/>
    </row>
    <row r="11" spans="1:22" ht="12.75">
      <c r="A11" s="13">
        <v>7</v>
      </c>
      <c r="B11" s="19">
        <v>121</v>
      </c>
      <c r="C11" s="6" t="s">
        <v>57</v>
      </c>
      <c r="D11" s="5">
        <v>2000</v>
      </c>
      <c r="E11" s="5" t="s">
        <v>34</v>
      </c>
      <c r="F11" s="5">
        <v>0.1</v>
      </c>
      <c r="G11" s="7" t="s">
        <v>19</v>
      </c>
      <c r="H11" s="5" t="s">
        <v>23</v>
      </c>
      <c r="I11" s="4">
        <v>0.044444444444444446</v>
      </c>
      <c r="J11" s="8">
        <v>0.04791666666666666</v>
      </c>
      <c r="K11" s="8">
        <v>0.003472222222222217</v>
      </c>
      <c r="L11" s="3"/>
      <c r="M11" s="3"/>
      <c r="N11" s="3">
        <v>1</v>
      </c>
      <c r="O11" s="3"/>
      <c r="P11" s="5">
        <v>1</v>
      </c>
      <c r="Q11" s="4">
        <v>0.00011574074074074075</v>
      </c>
      <c r="R11" s="4">
        <v>0</v>
      </c>
      <c r="S11" s="4">
        <v>0.0035879629629629577</v>
      </c>
      <c r="T11" s="3">
        <v>7</v>
      </c>
      <c r="U11" s="21">
        <f t="shared" si="0"/>
        <v>2.3846153846153837</v>
      </c>
      <c r="V11" s="23"/>
    </row>
    <row r="12" spans="1:22" ht="12.75">
      <c r="A12" s="13">
        <v>8</v>
      </c>
      <c r="B12" s="19">
        <v>120</v>
      </c>
      <c r="C12" s="6" t="s">
        <v>65</v>
      </c>
      <c r="D12" s="5">
        <v>2004</v>
      </c>
      <c r="E12" s="5"/>
      <c r="F12" s="5"/>
      <c r="G12" s="7" t="s">
        <v>19</v>
      </c>
      <c r="H12" s="5" t="s">
        <v>23</v>
      </c>
      <c r="I12" s="4">
        <v>0.04548611111111111</v>
      </c>
      <c r="J12" s="8">
        <v>0.04804398148148148</v>
      </c>
      <c r="K12" s="8">
        <v>0.00255787037037037</v>
      </c>
      <c r="L12" s="3"/>
      <c r="M12" s="3"/>
      <c r="N12" s="3"/>
      <c r="O12" s="3">
        <v>10</v>
      </c>
      <c r="P12" s="5">
        <v>10</v>
      </c>
      <c r="Q12" s="4">
        <v>0.0011574074074074073</v>
      </c>
      <c r="R12" s="4">
        <v>5.7870370370370366E-05</v>
      </c>
      <c r="S12" s="4">
        <v>0.003657407407407407</v>
      </c>
      <c r="T12" s="3">
        <v>8</v>
      </c>
      <c r="U12" s="21">
        <f t="shared" si="0"/>
        <v>2.430769230769233</v>
      </c>
      <c r="V12" s="5"/>
    </row>
    <row r="13" ht="15.75" customHeight="1"/>
    <row r="14" spans="3:6" ht="12.75">
      <c r="C14" s="31" t="s">
        <v>47</v>
      </c>
      <c r="D14" s="31"/>
      <c r="E14" s="31"/>
      <c r="F14" s="1">
        <v>0.6</v>
      </c>
    </row>
    <row r="16" spans="1:23" s="20" customFormat="1" ht="16.5" customHeight="1">
      <c r="A16"/>
      <c r="B16"/>
      <c r="C16"/>
      <c r="D16" s="1"/>
      <c r="E16" s="1"/>
      <c r="F16" s="1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</row>
  </sheetData>
  <sheetProtection/>
  <mergeCells count="3">
    <mergeCell ref="A1:W1"/>
    <mergeCell ref="A2:W2"/>
    <mergeCell ref="C14:E14"/>
  </mergeCells>
  <printOptions horizontalCentered="1" verticalCentered="1"/>
  <pageMargins left="0.35433070866141736" right="0.31496062992125984" top="0.15748031496062992" bottom="0.15748031496062992" header="0.15748031496062992" footer="0.15748031496062992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16"/>
  <sheetViews>
    <sheetView tabSelected="1" zoomScalePageLayoutView="0" workbookViewId="0" topLeftCell="A1">
      <selection activeCell="F24" sqref="F24"/>
    </sheetView>
  </sheetViews>
  <sheetFormatPr defaultColWidth="9.00390625" defaultRowHeight="12.75"/>
  <cols>
    <col min="1" max="1" width="6.125" style="0" bestFit="1" customWidth="1"/>
    <col min="2" max="2" width="6.625" style="0" bestFit="1" customWidth="1"/>
    <col min="3" max="3" width="23.875" style="0" bestFit="1" customWidth="1"/>
    <col min="4" max="4" width="5.00390625" style="0" bestFit="1" customWidth="1"/>
    <col min="5" max="5" width="7.25390625" style="0" bestFit="1" customWidth="1"/>
    <col min="6" max="6" width="6.375" style="0" customWidth="1"/>
    <col min="7" max="7" width="15.00390625" style="0" customWidth="1"/>
    <col min="8" max="8" width="7.00390625" style="0" bestFit="1" customWidth="1"/>
    <col min="9" max="11" width="7.125" style="0" bestFit="1" customWidth="1"/>
    <col min="12" max="16" width="3.25390625" style="0" bestFit="1" customWidth="1"/>
    <col min="17" max="17" width="7.00390625" style="0" customWidth="1"/>
    <col min="18" max="18" width="7.125" style="0" bestFit="1" customWidth="1"/>
    <col min="19" max="19" width="7.625" style="0" bestFit="1" customWidth="1"/>
    <col min="20" max="20" width="7.125" style="0" bestFit="1" customWidth="1"/>
    <col min="21" max="21" width="6.00390625" style="0" bestFit="1" customWidth="1"/>
    <col min="22" max="23" width="5.75390625" style="0" bestFit="1" customWidth="1"/>
  </cols>
  <sheetData>
    <row r="1" spans="1:23" ht="15" customHeight="1">
      <c r="A1" s="29" t="s">
        <v>48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</row>
    <row r="2" spans="1:23" ht="20.25" customHeight="1">
      <c r="A2" s="30" t="s">
        <v>49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</row>
    <row r="3" spans="2:12" ht="20.25" customHeight="1">
      <c r="B3" s="14"/>
      <c r="C3" s="1"/>
      <c r="D3" s="1"/>
      <c r="E3" s="14"/>
      <c r="F3" s="14"/>
      <c r="G3" s="25"/>
      <c r="H3" s="32" t="s">
        <v>50</v>
      </c>
      <c r="I3" s="32"/>
      <c r="J3" s="32"/>
      <c r="K3" s="32"/>
      <c r="L3" s="1"/>
    </row>
    <row r="4" spans="1:22" ht="131.25" customHeight="1">
      <c r="A4" s="2" t="s">
        <v>0</v>
      </c>
      <c r="B4" s="3" t="s">
        <v>3</v>
      </c>
      <c r="C4" s="3" t="s">
        <v>1</v>
      </c>
      <c r="D4" s="3" t="s">
        <v>28</v>
      </c>
      <c r="E4" s="3" t="s">
        <v>33</v>
      </c>
      <c r="F4" s="3" t="s">
        <v>46</v>
      </c>
      <c r="G4" s="17" t="s">
        <v>35</v>
      </c>
      <c r="H4" s="3" t="s">
        <v>21</v>
      </c>
      <c r="I4" s="3" t="s">
        <v>4</v>
      </c>
      <c r="J4" s="3" t="s">
        <v>5</v>
      </c>
      <c r="K4" s="10" t="s">
        <v>6</v>
      </c>
      <c r="L4" s="16" t="s">
        <v>38</v>
      </c>
      <c r="M4" s="18" t="s">
        <v>7</v>
      </c>
      <c r="N4" s="18" t="s">
        <v>9</v>
      </c>
      <c r="O4" s="9" t="s">
        <v>8</v>
      </c>
      <c r="P4" s="9" t="s">
        <v>15</v>
      </c>
      <c r="Q4" s="10" t="s">
        <v>10</v>
      </c>
      <c r="R4" s="2" t="s">
        <v>14</v>
      </c>
      <c r="S4" s="9" t="s">
        <v>11</v>
      </c>
      <c r="T4" s="3" t="s">
        <v>12</v>
      </c>
      <c r="U4" s="24" t="s">
        <v>39</v>
      </c>
      <c r="V4" s="24" t="s">
        <v>40</v>
      </c>
    </row>
    <row r="5" spans="1:22" ht="12.75">
      <c r="A5" s="13">
        <v>1</v>
      </c>
      <c r="B5" s="19">
        <v>106</v>
      </c>
      <c r="C5" s="6" t="s">
        <v>44</v>
      </c>
      <c r="D5" s="5">
        <v>1999</v>
      </c>
      <c r="E5" s="5" t="s">
        <v>34</v>
      </c>
      <c r="F5" s="5">
        <v>0.1</v>
      </c>
      <c r="G5" s="7" t="s">
        <v>26</v>
      </c>
      <c r="H5" s="5" t="s">
        <v>37</v>
      </c>
      <c r="I5" s="4">
        <v>0.034722222222222224</v>
      </c>
      <c r="J5" s="8">
        <v>0.0358912037037037</v>
      </c>
      <c r="K5" s="8">
        <v>0.0011689814814814792</v>
      </c>
      <c r="L5" s="3"/>
      <c r="M5" s="3"/>
      <c r="N5" s="3"/>
      <c r="O5" s="3"/>
      <c r="P5" s="5">
        <v>0</v>
      </c>
      <c r="Q5" s="4">
        <v>0</v>
      </c>
      <c r="R5" s="4">
        <v>0</v>
      </c>
      <c r="S5" s="4">
        <v>0.0011689814814814792</v>
      </c>
      <c r="T5" s="3" t="s">
        <v>16</v>
      </c>
      <c r="U5" s="21">
        <v>1</v>
      </c>
      <c r="V5" s="15"/>
    </row>
    <row r="6" spans="1:22" ht="12.75">
      <c r="A6" s="13">
        <v>2</v>
      </c>
      <c r="B6" s="19">
        <v>107</v>
      </c>
      <c r="C6" s="6" t="s">
        <v>79</v>
      </c>
      <c r="D6" s="5">
        <v>1999</v>
      </c>
      <c r="E6" s="5" t="s">
        <v>34</v>
      </c>
      <c r="F6" s="5">
        <v>0.1</v>
      </c>
      <c r="G6" s="7" t="s">
        <v>26</v>
      </c>
      <c r="H6" s="5" t="s">
        <v>37</v>
      </c>
      <c r="I6" s="4">
        <v>0.030034722222222223</v>
      </c>
      <c r="J6" s="8">
        <v>0.03153935185185185</v>
      </c>
      <c r="K6" s="8">
        <v>0.00150462962962963</v>
      </c>
      <c r="L6" s="3"/>
      <c r="M6" s="3"/>
      <c r="N6" s="3"/>
      <c r="O6" s="3"/>
      <c r="P6" s="5">
        <v>0</v>
      </c>
      <c r="Q6" s="4">
        <v>0</v>
      </c>
      <c r="R6" s="4">
        <v>0</v>
      </c>
      <c r="S6" s="4">
        <v>0.00150462962962963</v>
      </c>
      <c r="T6" s="3" t="s">
        <v>17</v>
      </c>
      <c r="U6" s="21">
        <f>S6/$S$5</f>
        <v>1.28712871287129</v>
      </c>
      <c r="V6" s="15"/>
    </row>
    <row r="7" spans="1:22" ht="12.75">
      <c r="A7" s="13">
        <v>3</v>
      </c>
      <c r="B7" s="19">
        <v>122</v>
      </c>
      <c r="C7" s="6" t="s">
        <v>58</v>
      </c>
      <c r="D7" s="5">
        <v>1999</v>
      </c>
      <c r="E7" s="5" t="s">
        <v>34</v>
      </c>
      <c r="F7" s="5">
        <v>0.1</v>
      </c>
      <c r="G7" s="7" t="s">
        <v>19</v>
      </c>
      <c r="H7" s="5" t="s">
        <v>37</v>
      </c>
      <c r="I7" s="4">
        <v>0.03888888888888889</v>
      </c>
      <c r="J7" s="8">
        <v>0.040729166666666664</v>
      </c>
      <c r="K7" s="8">
        <v>0.001840277777777774</v>
      </c>
      <c r="L7" s="3">
        <v>1</v>
      </c>
      <c r="M7" s="3"/>
      <c r="N7" s="3"/>
      <c r="O7" s="3"/>
      <c r="P7" s="5">
        <v>1</v>
      </c>
      <c r="Q7" s="4">
        <v>0.00011574074074074075</v>
      </c>
      <c r="R7" s="4">
        <v>0</v>
      </c>
      <c r="S7" s="4">
        <v>0.001956018518518515</v>
      </c>
      <c r="T7" s="3" t="s">
        <v>18</v>
      </c>
      <c r="U7" s="21">
        <f>S7/$S$5</f>
        <v>1.6732673267326734</v>
      </c>
      <c r="V7" s="15"/>
    </row>
    <row r="8" spans="1:22" ht="12.75">
      <c r="A8" s="13">
        <v>4</v>
      </c>
      <c r="B8" s="19">
        <v>116</v>
      </c>
      <c r="C8" s="6" t="s">
        <v>73</v>
      </c>
      <c r="D8" s="5">
        <v>1998</v>
      </c>
      <c r="E8" s="5"/>
      <c r="F8" s="5"/>
      <c r="G8" s="7" t="s">
        <v>72</v>
      </c>
      <c r="H8" s="5" t="s">
        <v>37</v>
      </c>
      <c r="I8" s="4">
        <v>0.026736111111111113</v>
      </c>
      <c r="J8" s="4">
        <v>0.029942129629629628</v>
      </c>
      <c r="K8" s="8">
        <v>0.0032060185185185143</v>
      </c>
      <c r="L8" s="3"/>
      <c r="M8" s="3"/>
      <c r="N8" s="3"/>
      <c r="O8" s="3"/>
      <c r="P8" s="5">
        <v>0</v>
      </c>
      <c r="Q8" s="4">
        <v>0</v>
      </c>
      <c r="R8" s="4">
        <v>0</v>
      </c>
      <c r="S8" s="4">
        <v>0.0032060185185185143</v>
      </c>
      <c r="T8" s="3">
        <v>4</v>
      </c>
      <c r="U8" s="21">
        <f>S8/$S$5</f>
        <v>2.7425742574257446</v>
      </c>
      <c r="V8" s="15"/>
    </row>
    <row r="9" spans="1:22" ht="12.75">
      <c r="A9" s="13">
        <v>5</v>
      </c>
      <c r="B9" s="19">
        <v>135</v>
      </c>
      <c r="C9" s="6" t="s">
        <v>84</v>
      </c>
      <c r="D9" s="5">
        <v>2002</v>
      </c>
      <c r="E9" s="5"/>
      <c r="F9" s="5"/>
      <c r="G9" s="7" t="s">
        <v>81</v>
      </c>
      <c r="H9" s="5" t="s">
        <v>22</v>
      </c>
      <c r="I9" s="4">
        <v>0.0842013888888889</v>
      </c>
      <c r="J9" s="8">
        <v>0.08901620370370371</v>
      </c>
      <c r="K9" s="8">
        <v>0.0048148148148148134</v>
      </c>
      <c r="L9" s="3"/>
      <c r="M9" s="3"/>
      <c r="N9" s="3">
        <v>1</v>
      </c>
      <c r="O9" s="3"/>
      <c r="P9" s="5">
        <v>1</v>
      </c>
      <c r="Q9" s="4">
        <v>0.00011574074074074075</v>
      </c>
      <c r="R9" s="4">
        <v>0</v>
      </c>
      <c r="S9" s="4">
        <v>0.004930555555555554</v>
      </c>
      <c r="T9" s="3">
        <v>5</v>
      </c>
      <c r="U9" s="21">
        <f>S9/$S$5</f>
        <v>4.217821782178225</v>
      </c>
      <c r="V9" s="15"/>
    </row>
    <row r="10" spans="1:22" ht="15.75">
      <c r="A10" s="13">
        <v>6</v>
      </c>
      <c r="B10" s="19">
        <v>134</v>
      </c>
      <c r="C10" s="6" t="s">
        <v>83</v>
      </c>
      <c r="D10" s="5">
        <v>2002</v>
      </c>
      <c r="E10" s="5"/>
      <c r="F10" s="5"/>
      <c r="G10" s="7" t="s">
        <v>81</v>
      </c>
      <c r="H10" s="5" t="s">
        <v>22</v>
      </c>
      <c r="I10" s="4">
        <v>0.08246527777777778</v>
      </c>
      <c r="J10" s="8">
        <v>0.08815972222222222</v>
      </c>
      <c r="K10" s="8">
        <v>0.005694444444444446</v>
      </c>
      <c r="L10" s="3">
        <v>1</v>
      </c>
      <c r="M10" s="3">
        <v>3</v>
      </c>
      <c r="N10" s="3"/>
      <c r="O10" s="3"/>
      <c r="P10" s="5">
        <v>4</v>
      </c>
      <c r="Q10" s="4">
        <v>0.000462962962962963</v>
      </c>
      <c r="R10" s="4">
        <v>0</v>
      </c>
      <c r="S10" s="4">
        <v>0.006157407407407409</v>
      </c>
      <c r="T10" s="3">
        <v>6</v>
      </c>
      <c r="U10" s="21">
        <f>S10/$S$5</f>
        <v>5.267326732673279</v>
      </c>
      <c r="V10" s="22"/>
    </row>
    <row r="11" spans="1:22" ht="12.75">
      <c r="A11" s="13">
        <v>7</v>
      </c>
      <c r="B11" s="5"/>
      <c r="C11" s="6"/>
      <c r="D11" s="5"/>
      <c r="E11" s="5"/>
      <c r="F11" s="5"/>
      <c r="G11" s="5"/>
      <c r="H11" s="5"/>
      <c r="I11" s="4"/>
      <c r="J11" s="8"/>
      <c r="K11" s="8"/>
      <c r="L11" s="3"/>
      <c r="M11" s="3"/>
      <c r="N11" s="3"/>
      <c r="O11" s="5"/>
      <c r="P11" s="5"/>
      <c r="Q11" s="4"/>
      <c r="R11" s="4"/>
      <c r="S11" s="4"/>
      <c r="T11" s="3"/>
      <c r="U11" s="21"/>
      <c r="V11" s="23"/>
    </row>
    <row r="12" spans="1:22" ht="15.75">
      <c r="A12" s="13">
        <v>8</v>
      </c>
      <c r="B12" s="5"/>
      <c r="C12" s="6"/>
      <c r="D12" s="5"/>
      <c r="E12" s="5"/>
      <c r="F12" s="5"/>
      <c r="G12" s="5"/>
      <c r="H12" s="5"/>
      <c r="I12" s="4"/>
      <c r="J12" s="8"/>
      <c r="K12" s="8"/>
      <c r="L12" s="3"/>
      <c r="M12" s="3"/>
      <c r="N12" s="3"/>
      <c r="O12" s="5"/>
      <c r="P12" s="5"/>
      <c r="Q12" s="4"/>
      <c r="R12" s="4"/>
      <c r="S12" s="4"/>
      <c r="T12" s="3"/>
      <c r="U12" s="21"/>
      <c r="V12" s="22"/>
    </row>
    <row r="13" spans="1:22" ht="12.75">
      <c r="A13" s="13">
        <v>9</v>
      </c>
      <c r="B13" s="5"/>
      <c r="C13" s="6"/>
      <c r="D13" s="5"/>
      <c r="E13" s="5"/>
      <c r="F13" s="5"/>
      <c r="G13" s="5"/>
      <c r="H13" s="5"/>
      <c r="I13" s="4"/>
      <c r="J13" s="8"/>
      <c r="K13" s="8"/>
      <c r="L13" s="3"/>
      <c r="M13" s="3"/>
      <c r="N13" s="3"/>
      <c r="O13" s="5"/>
      <c r="P13" s="5"/>
      <c r="Q13" s="4"/>
      <c r="R13" s="4"/>
      <c r="S13" s="4"/>
      <c r="T13" s="3"/>
      <c r="U13" s="21"/>
      <c r="V13" s="23"/>
    </row>
    <row r="14" spans="1:22" ht="15.75">
      <c r="A14" s="13">
        <v>10</v>
      </c>
      <c r="B14" s="5"/>
      <c r="C14" s="6"/>
      <c r="D14" s="5"/>
      <c r="E14" s="5"/>
      <c r="F14" s="5"/>
      <c r="G14" s="5"/>
      <c r="H14" s="5"/>
      <c r="I14" s="4"/>
      <c r="J14" s="8"/>
      <c r="K14" s="8"/>
      <c r="L14" s="3"/>
      <c r="M14" s="3"/>
      <c r="N14" s="3"/>
      <c r="O14" s="3"/>
      <c r="P14" s="5"/>
      <c r="Q14" s="4"/>
      <c r="R14" s="4"/>
      <c r="S14" s="4"/>
      <c r="T14" s="3"/>
      <c r="U14" s="21"/>
      <c r="V14" s="22"/>
    </row>
    <row r="16" spans="3:6" ht="12.75">
      <c r="C16" s="31" t="s">
        <v>47</v>
      </c>
      <c r="D16" s="31"/>
      <c r="E16" s="31"/>
      <c r="F16" s="28"/>
    </row>
  </sheetData>
  <sheetProtection/>
  <mergeCells count="4">
    <mergeCell ref="C16:E16"/>
    <mergeCell ref="A1:W1"/>
    <mergeCell ref="A2:W2"/>
    <mergeCell ref="H3:K3"/>
  </mergeCells>
  <printOptions/>
  <pageMargins left="0.35433070866141736" right="0.31496062992125984" top="0.7480314960629921" bottom="0.7480314960629921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Галя</dc:creator>
  <cp:keywords/>
  <dc:description/>
  <cp:lastModifiedBy>Настя</cp:lastModifiedBy>
  <cp:lastPrinted>2012-04-11T07:43:52Z</cp:lastPrinted>
  <dcterms:created xsi:type="dcterms:W3CDTF">2006-11-19T12:38:24Z</dcterms:created>
  <dcterms:modified xsi:type="dcterms:W3CDTF">2013-05-01T18:35:41Z</dcterms:modified>
  <cp:category/>
  <cp:version/>
  <cp:contentType/>
  <cp:contentStatus/>
</cp:coreProperties>
</file>